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מסמכים לקוחות\מי יובלים\מסמכים להנגשה\מונגש\נבדק\גםמק\פרסומים\דוחות הפעלה שנתי מטש אשדוד\"/>
    </mc:Choice>
  </mc:AlternateContent>
  <xr:revisionPtr revIDLastSave="0" documentId="13_ncr:1_{DE9490CC-9C52-4A39-AF3B-ECBE527BA8C4}" xr6:coauthVersionLast="45" xr6:coauthVersionMax="45" xr10:uidLastSave="{00000000-0000-0000-0000-000000000000}"/>
  <bookViews>
    <workbookView xWindow="-110" yWindow="-110" windowWidth="25820" windowHeight="15620" xr2:uid="{00000000-000D-0000-FFFF-FFFF00000000}"/>
  </bookViews>
  <sheets>
    <sheet name="דיווח דיגומים" sheetId="1" r:id="rId1"/>
    <sheet name="דיווח חריגים" sheetId="2" r:id="rId2"/>
    <sheet name="תוצאות דיגום אסורים" sheetId="3" r:id="rId3"/>
  </sheets>
  <definedNames>
    <definedName name="_xlnm._FilterDatabase" localSheetId="0" hidden="1">'דיווח דיגומים'!$A$2:$L$119</definedName>
    <definedName name="_xlnm._FilterDatabase" localSheetId="1" hidden="1">'דיווח חריגים'!#REF!</definedName>
    <definedName name="_xlnm.Print_Titles" localSheetId="0">'דיווח דיגומים'!$2:$2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8" i="1"/>
  <c r="K9" i="1"/>
  <c r="K10" i="1"/>
  <c r="K11" i="1"/>
  <c r="K12" i="1"/>
  <c r="K13" i="1"/>
  <c r="K14" i="1"/>
  <c r="K16" i="1"/>
  <c r="K17" i="1"/>
  <c r="K18" i="1"/>
  <c r="K19" i="1"/>
  <c r="K22" i="1"/>
  <c r="K24" i="1"/>
  <c r="K25" i="1"/>
  <c r="K26" i="1"/>
  <c r="K28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6" i="1"/>
  <c r="K48" i="1"/>
  <c r="K49" i="1"/>
  <c r="K50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7" i="1"/>
  <c r="K69" i="1"/>
  <c r="K70" i="1"/>
  <c r="K71" i="1"/>
  <c r="K72" i="1"/>
  <c r="K73" i="1"/>
  <c r="K76" i="1"/>
  <c r="K77" i="1"/>
  <c r="K78" i="1"/>
  <c r="K81" i="1"/>
  <c r="K82" i="1"/>
  <c r="K83" i="1"/>
  <c r="K84" i="1"/>
  <c r="K85" i="1"/>
  <c r="K86" i="1"/>
  <c r="K87" i="1"/>
  <c r="K88" i="1"/>
  <c r="K89" i="1"/>
  <c r="K90" i="1"/>
  <c r="K91" i="1"/>
  <c r="K92" i="1"/>
  <c r="K94" i="1"/>
  <c r="K97" i="1"/>
  <c r="K98" i="1"/>
  <c r="K99" i="1"/>
  <c r="K100" i="1"/>
  <c r="K101" i="1"/>
  <c r="K102" i="1"/>
  <c r="K103" i="1"/>
  <c r="K104" i="1"/>
  <c r="K106" i="1"/>
  <c r="K108" i="1"/>
  <c r="K109" i="1"/>
  <c r="K111" i="1"/>
  <c r="K112" i="1"/>
  <c r="K113" i="1"/>
  <c r="K114" i="1"/>
  <c r="K115" i="1"/>
  <c r="K116" i="1"/>
  <c r="K117" i="1"/>
  <c r="K3" i="1"/>
  <c r="H118" i="1"/>
  <c r="I118" i="1"/>
  <c r="J118" i="1"/>
  <c r="G118" i="1" l="1"/>
  <c r="F118" i="1"/>
  <c r="F119" i="1" l="1"/>
  <c r="H172" i="1"/>
  <c r="J198" i="1" l="1"/>
  <c r="I172" i="1"/>
  <c r="K118" i="1" l="1"/>
</calcChain>
</file>

<file path=xl/sharedStrings.xml><?xml version="1.0" encoding="utf-8"?>
<sst xmlns="http://schemas.openxmlformats.org/spreadsheetml/2006/main" count="1744" uniqueCount="285">
  <si>
    <t>הערות</t>
  </si>
  <si>
    <t>מספר הדיגומים שלא נמצאו חריגות (אסורים או חריגים)</t>
  </si>
  <si>
    <t>מספק דיגומים שנמצאו שפכים אסורים</t>
  </si>
  <si>
    <t>מספר דיגומים שנמצאו שפכים חריגים</t>
  </si>
  <si>
    <t>האם יש הסכם להזרמת שפכים חריגים
כן/לא</t>
  </si>
  <si>
    <t>מספר בדיקות בפועל</t>
  </si>
  <si>
    <t>מספר בדיקות שנתי מתוכנן עפ"י תכנית הדיגום</t>
  </si>
  <si>
    <t>כמות מים/שפכים שנתית</t>
  </si>
  <si>
    <t>אופן הדיגום (חטף/מורכב)</t>
  </si>
  <si>
    <t>מגזר תעשייתי לפי התוספת השלישית</t>
  </si>
  <si>
    <t>כתובת המפעל</t>
  </si>
  <si>
    <t>שם מפעל</t>
  </si>
  <si>
    <t>חנקן קילדל</t>
  </si>
  <si>
    <t>מגזר תעשייתי</t>
  </si>
  <si>
    <t>ערך נמדד</t>
  </si>
  <si>
    <t>הפרמטר החורג</t>
  </si>
  <si>
    <t>תאריך הדיגום</t>
  </si>
  <si>
    <t>כימיה</t>
  </si>
  <si>
    <t>אגד מוסך אשדוד</t>
  </si>
  <si>
    <t>מוסך</t>
  </si>
  <si>
    <t>הסעדה</t>
  </si>
  <si>
    <t>אגן-יצרני כימיקלים</t>
  </si>
  <si>
    <t>אולמי סהרה</t>
  </si>
  <si>
    <t xml:space="preserve">אחים ז'נו דגים </t>
  </si>
  <si>
    <t>ייצור מזון</t>
  </si>
  <si>
    <t>אינטרקוסמא</t>
  </si>
  <si>
    <t>אליקים בן ארי</t>
  </si>
  <si>
    <t>תידלוק</t>
  </si>
  <si>
    <t>בוטיק הפיתה</t>
  </si>
  <si>
    <t>גבינות הכפר</t>
  </si>
  <si>
    <t>דגי התקוה דגים מעושנים</t>
  </si>
  <si>
    <t>דור אלון בית האופרה</t>
  </si>
  <si>
    <t>דור אלון צמר</t>
  </si>
  <si>
    <t>דור המדע</t>
  </si>
  <si>
    <t>דלק מנטה סטאר סנטר</t>
  </si>
  <si>
    <t>האוס אירועים יהלום 2011 אירועים</t>
  </si>
  <si>
    <t>הטירה הכחולה בלו קאסל</t>
  </si>
  <si>
    <t>שטיפה</t>
  </si>
  <si>
    <t>חמת ארמטורות</t>
  </si>
  <si>
    <t>חפא</t>
  </si>
  <si>
    <t>פסולת</t>
  </si>
  <si>
    <t>טבע מדיקל</t>
  </si>
  <si>
    <t>טמרס ווסט</t>
  </si>
  <si>
    <t>טן בהרי</t>
  </si>
  <si>
    <t>טן הבושם</t>
  </si>
  <si>
    <t>טעים לנו ייצור מזון</t>
  </si>
  <si>
    <t>טריו</t>
  </si>
  <si>
    <t>טרייטל</t>
  </si>
  <si>
    <t>יב טכנולוגיות</t>
  </si>
  <si>
    <t xml:space="preserve">יד אורן שיווק </t>
  </si>
  <si>
    <t>ישיב מוסכים</t>
  </si>
  <si>
    <t>כימיקלור</t>
  </si>
  <si>
    <t>מאפה צרפתי דהרי משה</t>
  </si>
  <si>
    <t>מוסך מאיר אשדוד</t>
  </si>
  <si>
    <t>מנרב</t>
  </si>
  <si>
    <t>מעיין משקאות איכות</t>
  </si>
  <si>
    <t>מקסימה</t>
  </si>
  <si>
    <t>סדש בני ברית</t>
  </si>
  <si>
    <t>סונול בסיטי</t>
  </si>
  <si>
    <t>סונול האורגים</t>
  </si>
  <si>
    <t>סונול המדע</t>
  </si>
  <si>
    <t>סונול עד הלום</t>
  </si>
  <si>
    <t>משחטה</t>
  </si>
  <si>
    <t>סינטה בשרים</t>
  </si>
  <si>
    <t>פז בית גבריאל</t>
  </si>
  <si>
    <t>פז עזרא גבריאל</t>
  </si>
  <si>
    <t>פז פמל אנרגיה</t>
  </si>
  <si>
    <t>פריים טיים בר אירועים</t>
  </si>
  <si>
    <t>קניון לב אשדוד אזו-רית</t>
  </si>
  <si>
    <t>שיפודים</t>
  </si>
  <si>
    <t>הפלדה        6</t>
  </si>
  <si>
    <t>שד סנה משה 999</t>
  </si>
  <si>
    <t>האשלג        999</t>
  </si>
  <si>
    <t>האורגים      24</t>
  </si>
  <si>
    <t>הבושם        5</t>
  </si>
  <si>
    <t>הבושם        6</t>
  </si>
  <si>
    <t>המדע 43</t>
  </si>
  <si>
    <t>המדע         64</t>
  </si>
  <si>
    <t>שד' הפלמ"ח 1</t>
  </si>
  <si>
    <t>עורף הנמל 999</t>
  </si>
  <si>
    <t>הקדמה 1</t>
  </si>
  <si>
    <t>האורגים 29</t>
  </si>
  <si>
    <t>האורגים      25</t>
  </si>
  <si>
    <t>הנפט         999</t>
  </si>
  <si>
    <t>החניכים 17</t>
  </si>
  <si>
    <t>הבנאים 3</t>
  </si>
  <si>
    <t>אורט         999</t>
  </si>
  <si>
    <t>האורגים 18</t>
  </si>
  <si>
    <t>המתכת 59</t>
  </si>
  <si>
    <t>בני ברית 999</t>
  </si>
  <si>
    <t>הנשיא ויצמן  999</t>
  </si>
  <si>
    <t>דרך טלמור    999</t>
  </si>
  <si>
    <t>העבודה       35</t>
  </si>
  <si>
    <t>קניון לממוני 999</t>
  </si>
  <si>
    <t>הבטיחות      999</t>
  </si>
  <si>
    <t>בגין 999</t>
  </si>
  <si>
    <t>הבושם 12</t>
  </si>
  <si>
    <t>הבושם        7</t>
  </si>
  <si>
    <t>נמל אשדוד    999</t>
  </si>
  <si>
    <t>היוזמה       41</t>
  </si>
  <si>
    <t>המפרץ 999</t>
  </si>
  <si>
    <t>האורגים      8</t>
  </si>
  <si>
    <t>הטיילת 21</t>
  </si>
  <si>
    <t>המדע 1</t>
  </si>
  <si>
    <t>הבושם 1</t>
  </si>
  <si>
    <t>ההדרים       7</t>
  </si>
  <si>
    <t>חוף הקשתות 9</t>
  </si>
  <si>
    <t>הפלדה        8</t>
  </si>
  <si>
    <t>החרושת       26</t>
  </si>
  <si>
    <t>האורגים      3</t>
  </si>
  <si>
    <t>הפלדה        2</t>
  </si>
  <si>
    <t>הקדמה 8</t>
  </si>
  <si>
    <t>המתכת 43</t>
  </si>
  <si>
    <t>החרושת       5</t>
  </si>
  <si>
    <t>הבושם        3</t>
  </si>
  <si>
    <t>העבודה 36</t>
  </si>
  <si>
    <t>הקדמה  19</t>
  </si>
  <si>
    <t>הנפט         5</t>
  </si>
  <si>
    <t>שד בני ברית  999</t>
  </si>
  <si>
    <t>בעלי מלאכה   999</t>
  </si>
  <si>
    <t>בגין 1</t>
  </si>
  <si>
    <t>המדע         36</t>
  </si>
  <si>
    <t>הקדמה        31</t>
  </si>
  <si>
    <t>היוצר 6</t>
  </si>
  <si>
    <t>האורגים      11</t>
  </si>
  <si>
    <t>הבנאים 10</t>
  </si>
  <si>
    <t>האורגים 31</t>
  </si>
  <si>
    <t>המדע 32</t>
  </si>
  <si>
    <t>הבושם 3</t>
  </si>
  <si>
    <t>הבנאים 9</t>
  </si>
  <si>
    <t>חוף לידו 1</t>
  </si>
  <si>
    <t>קניון הסיטי  7</t>
  </si>
  <si>
    <t>קניון לב אשד 999</t>
  </si>
  <si>
    <t>חוף הקשתות 1</t>
  </si>
  <si>
    <t>הגדוד העברי  6</t>
  </si>
  <si>
    <t>היציקה 7</t>
  </si>
  <si>
    <t>האורגים 27</t>
  </si>
  <si>
    <t>הקדמה 999</t>
  </si>
  <si>
    <t>המחקר        2</t>
  </si>
  <si>
    <t>מורכב</t>
  </si>
  <si>
    <t>נסגר</t>
  </si>
  <si>
    <t>סלטי עמים ברדה סקוריק יעקב</t>
  </si>
  <si>
    <t>ערך מותר</t>
  </si>
  <si>
    <t>חטף</t>
  </si>
  <si>
    <t>אין זרימה בדרכ</t>
  </si>
  <si>
    <t>בעלי מלאכה 4</t>
  </si>
  <si>
    <t>הטיילת 10</t>
  </si>
  <si>
    <t>זבוטינסקי 37</t>
  </si>
  <si>
    <t>בן גוריון 999</t>
  </si>
  <si>
    <t>היהלומים 11</t>
  </si>
  <si>
    <t>הים התיכון 1</t>
  </si>
  <si>
    <t>אריאל שרון 1</t>
  </si>
  <si>
    <t>יוחננוף</t>
  </si>
  <si>
    <t>רמי לוי</t>
  </si>
  <si>
    <t>טיב טעם</t>
  </si>
  <si>
    <t>מסעדת אסרף קייטרינג ליאונרדו</t>
  </si>
  <si>
    <t xml:space="preserve">אוברסיז קומרס תחנת תדלוק </t>
  </si>
  <si>
    <t>אייס ישראל קרור ארווין</t>
  </si>
  <si>
    <t xml:space="preserve">אלתא  </t>
  </si>
  <si>
    <t>אמן הדגים</t>
  </si>
  <si>
    <t>אמקו ים תחנת תדלוק</t>
  </si>
  <si>
    <t xml:space="preserve">אסלי עמוס </t>
  </si>
  <si>
    <t>בוטיק לאירועים ELEVEN</t>
  </si>
  <si>
    <t>בית האופרה אחש</t>
  </si>
  <si>
    <t>בל מר</t>
  </si>
  <si>
    <t xml:space="preserve">דור אלון אורט </t>
  </si>
  <si>
    <t>דור אלון ממר"צ</t>
  </si>
  <si>
    <t>דלק מנטה  בני ברית</t>
  </si>
  <si>
    <t xml:space="preserve">דלק צמבליסטה </t>
  </si>
  <si>
    <t>הקורנס מפעלי עופרת</t>
  </si>
  <si>
    <t>חברת חשמל תחנת תדלוק</t>
  </si>
  <si>
    <t>יהודה פלדות מיחזור</t>
  </si>
  <si>
    <t>מחסני השוק</t>
  </si>
  <si>
    <t>מקורות התפלה</t>
  </si>
  <si>
    <t>פי גלילות</t>
  </si>
  <si>
    <t>קירה</t>
  </si>
  <si>
    <t>שביט ובניו</t>
  </si>
  <si>
    <t>תפוז</t>
  </si>
  <si>
    <t>אושר עד מרב מזון כל</t>
  </si>
  <si>
    <t>אידי ישראלוביץ</t>
  </si>
  <si>
    <t>בול אילי יעוץ אנרגטי</t>
  </si>
  <si>
    <t>בית זקוק לנפט פז</t>
  </si>
  <si>
    <t>גחלים פריים ריב</t>
  </si>
  <si>
    <t>דור אלון העבודה ק.נ. תחנות דלק</t>
  </si>
  <si>
    <t>דניאל ג מיזמים</t>
  </si>
  <si>
    <t>האצולה חברת אבי יזמות</t>
  </si>
  <si>
    <t>השטיפה הדרומית יגאל חכמיאן</t>
  </si>
  <si>
    <t>זנו מאיר</t>
  </si>
  <si>
    <t>חברת נמל אשדוד הסעדה</t>
  </si>
  <si>
    <t>יינות ביתן אשדוד צפון סופר יזהר ביחד</t>
  </si>
  <si>
    <t>ישרא גל מטרמן ישראל</t>
  </si>
  <si>
    <t>ליאונרדו מלונות פטאל</t>
  </si>
  <si>
    <t>מיש-שיווק סחר</t>
  </si>
  <si>
    <t>מנהרת הנוצץ אוטו ספא עיסאווי אמיר</t>
  </si>
  <si>
    <t>סונול הקידמה ח.מ.ש.ק. נכסים והשקעות</t>
  </si>
  <si>
    <t>סונול ישראל בני ברית</t>
  </si>
  <si>
    <t>סופר עוף אביר</t>
  </si>
  <si>
    <t>פז אשדוד העבודה</t>
  </si>
  <si>
    <t>פנינת אפרידר טופ סנטר מיקדן</t>
  </si>
  <si>
    <t>קלמה אאמא ניהול חופים</t>
  </si>
  <si>
    <t>קניון הסיטי מרכז העיר</t>
  </si>
  <si>
    <t>קפה פאזל אוחנה אורן</t>
  </si>
  <si>
    <t xml:space="preserve">רסידו סי בע"מ סי מול גיי טי אל וי </t>
  </si>
  <si>
    <t>שלב משאיות ח. גירש</t>
  </si>
  <si>
    <t>שפר את לוי ח.מ.ש.ק. נכסים</t>
  </si>
  <si>
    <t>א ל ארמן יצור תמרוקים</t>
  </si>
  <si>
    <t>ההדרים</t>
  </si>
  <si>
    <t>המלאכה       1</t>
  </si>
  <si>
    <t>בני ברית 0</t>
  </si>
  <si>
    <t>בגין 0</t>
  </si>
  <si>
    <t>ויצמן 0</t>
  </si>
  <si>
    <t>המדע 999</t>
  </si>
  <si>
    <t>האורגים      7</t>
  </si>
  <si>
    <t>המלאכה       3</t>
  </si>
  <si>
    <t>המפרץ 1</t>
  </si>
  <si>
    <t>האורגים 17</t>
  </si>
  <si>
    <t>ההדרים 1</t>
  </si>
  <si>
    <t>בן גוריון 1</t>
  </si>
  <si>
    <t>הנפט 999</t>
  </si>
  <si>
    <t>הבטיחות      0</t>
  </si>
  <si>
    <t>גבעת יונה    1</t>
  </si>
  <si>
    <t>בן גוריון 8</t>
  </si>
  <si>
    <t xml:space="preserve">האורגים </t>
  </si>
  <si>
    <t>קוסמטיקה ג</t>
  </si>
  <si>
    <t>כימיה ג</t>
  </si>
  <si>
    <t>הסעדה ומוסך</t>
  </si>
  <si>
    <t>מתכת</t>
  </si>
  <si>
    <t>בית מלון</t>
  </si>
  <si>
    <t>כימיה ק</t>
  </si>
  <si>
    <t>ייצור מזון תעשייתי</t>
  </si>
  <si>
    <t>חדש</t>
  </si>
  <si>
    <t>בשיפוצים</t>
  </si>
  <si>
    <t>עובדים רק בלילות ומעט</t>
  </si>
  <si>
    <t>החלפת בעלים</t>
  </si>
  <si>
    <t>קוסמטיקה ק</t>
  </si>
  <si>
    <t>חד פעמי</t>
  </si>
  <si>
    <t>סהכ</t>
  </si>
  <si>
    <t>גל הראשונים זר תחנות דלק</t>
  </si>
  <si>
    <t>צריכת מים</t>
  </si>
  <si>
    <t>בודה בלנקה</t>
  </si>
  <si>
    <t>מיטב</t>
  </si>
  <si>
    <t>סבן SEVEN אושרי פרחן</t>
  </si>
  <si>
    <t>ההדרים 50</t>
  </si>
  <si>
    <t>העבודה 37</t>
  </si>
  <si>
    <t>אוטוקאר שדי</t>
  </si>
  <si>
    <t>קונטרם גולדבונד</t>
  </si>
  <si>
    <t>המתכת 52</t>
  </si>
  <si>
    <t>העוגן 999</t>
  </si>
  <si>
    <t>אנ. ק. ס.</t>
  </si>
  <si>
    <t>כלל מוצקים מרחפים (TSS) 
400</t>
  </si>
  <si>
    <t>סולבר חצור</t>
  </si>
  <si>
    <t>יחידות</t>
  </si>
  <si>
    <t>הספק</t>
  </si>
  <si>
    <t>צריכת חמצן כימית (COD)</t>
  </si>
  <si>
    <t xml:space="preserve">זרחן </t>
  </si>
  <si>
    <t>מיקה בני ברית קנ תחנות דלק</t>
  </si>
  <si>
    <t>ארמיס</t>
  </si>
  <si>
    <t>בלה וידה</t>
  </si>
  <si>
    <t>חיש צח</t>
  </si>
  <si>
    <t>פרידנזון</t>
  </si>
  <si>
    <t>שאול גואטה</t>
  </si>
  <si>
    <t>זקוב דגים</t>
  </si>
  <si>
    <t>מכבסה</t>
  </si>
  <si>
    <t>פארק נמלי ישראל 999</t>
  </si>
  <si>
    <t>מג"ל</t>
  </si>
  <si>
    <t>שמן מינרלי</t>
  </si>
  <si>
    <t>בורון</t>
  </si>
  <si>
    <t>כלורידים</t>
  </si>
  <si>
    <t>נתרן</t>
  </si>
  <si>
    <t>שמנים ושומנים</t>
  </si>
  <si>
    <t>עופרת</t>
  </si>
  <si>
    <t>אלומיניום</t>
  </si>
  <si>
    <t>דטרגנט אניוני</t>
  </si>
  <si>
    <t>ציפוי</t>
  </si>
  <si>
    <t>ליתיום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</si>
  <si>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</si>
  <si>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</si>
  <si>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</si>
  <si>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</si>
  <si>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</si>
  <si>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</si>
  <si>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</si>
  <si>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</si>
  <si>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ריק במקור</t>
  </si>
  <si>
    <t>עמודה9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</si>
</sst>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[$-1010000]d/m/yy;@"/>
    <numFmt numFmtId="166" formatCode=";;;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5"/>
      <color theme="3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4" applyNumberFormat="0" applyFill="0" applyAlignment="0" applyProtection="0"/>
  </cellStyleXfs>
  <cellXfs count="67">
    <xf numFmtId="0" fontId="0" fillId="0" borderId="0" xfId="0"/>
    <xf numFmtId="0" fontId="2" fillId="0" borderId="0" xfId="2" applyBorder="1"/>
    <xf numFmtId="0" fontId="2" fillId="0" borderId="1" xfId="2" applyBorder="1"/>
    <xf numFmtId="0" fontId="2" fillId="0" borderId="0" xfId="2"/>
    <xf numFmtId="164" fontId="2" fillId="0" borderId="1" xfId="1" applyNumberFormat="1" applyFont="1" applyBorder="1" applyAlignment="1">
      <alignment horizontal="center"/>
    </xf>
    <xf numFmtId="0" fontId="2" fillId="0" borderId="0" xfId="2" applyAlignment="1">
      <alignment horizontal="center" vertical="top" wrapText="1"/>
    </xf>
    <xf numFmtId="0" fontId="4" fillId="2" borderId="1" xfId="2" applyFont="1" applyFill="1" applyBorder="1" applyAlignment="1">
      <alignment horizontal="center" vertical="top" wrapText="1"/>
    </xf>
    <xf numFmtId="0" fontId="2" fillId="0" borderId="0" xfId="2" applyBorder="1" applyAlignment="1">
      <alignment horizontal="center" vertical="top" wrapText="1"/>
    </xf>
    <xf numFmtId="0" fontId="0" fillId="0" borderId="0" xfId="0"/>
    <xf numFmtId="0" fontId="0" fillId="0" borderId="1" xfId="0" applyBorder="1"/>
    <xf numFmtId="0" fontId="5" fillId="0" borderId="1" xfId="0" applyFont="1" applyFill="1" applyBorder="1"/>
    <xf numFmtId="0" fontId="0" fillId="0" borderId="1" xfId="0" applyFill="1" applyBorder="1"/>
    <xf numFmtId="0" fontId="7" fillId="0" borderId="1" xfId="0" applyFont="1" applyBorder="1" applyAlignment="1">
      <alignment horizontal="right" readingOrder="2"/>
    </xf>
    <xf numFmtId="0" fontId="8" fillId="0" borderId="1" xfId="0" applyFont="1" applyFill="1" applyBorder="1" applyAlignment="1">
      <alignment wrapText="1" readingOrder="2"/>
    </xf>
    <xf numFmtId="0" fontId="7" fillId="0" borderId="1" xfId="0" applyFont="1" applyBorder="1" applyAlignment="1">
      <alignment readingOrder="2"/>
    </xf>
    <xf numFmtId="0" fontId="0" fillId="0" borderId="1" xfId="0" applyBorder="1" applyAlignment="1">
      <alignment readingOrder="2"/>
    </xf>
    <xf numFmtId="0" fontId="2" fillId="0" borderId="0" xfId="2" applyBorder="1" applyAlignment="1">
      <alignment readingOrder="2"/>
    </xf>
    <xf numFmtId="0" fontId="0" fillId="0" borderId="0" xfId="0" applyBorder="1"/>
    <xf numFmtId="0" fontId="2" fillId="0" borderId="1" xfId="2" applyBorder="1" applyAlignment="1">
      <alignment readingOrder="2"/>
    </xf>
    <xf numFmtId="0" fontId="4" fillId="0" borderId="0" xfId="2" applyFont="1" applyBorder="1"/>
    <xf numFmtId="0" fontId="4" fillId="2" borderId="1" xfId="2" applyFont="1" applyFill="1" applyBorder="1" applyAlignment="1">
      <alignment vertical="top" wrapText="1" readingOrder="2"/>
    </xf>
    <xf numFmtId="0" fontId="4" fillId="0" borderId="0" xfId="2" applyFont="1" applyBorder="1" applyAlignment="1">
      <alignment readingOrder="2"/>
    </xf>
    <xf numFmtId="0" fontId="6" fillId="0" borderId="0" xfId="0" applyFont="1"/>
    <xf numFmtId="0" fontId="2" fillId="0" borderId="3" xfId="2" applyBorder="1"/>
    <xf numFmtId="0" fontId="0" fillId="0" borderId="3" xfId="0" applyBorder="1"/>
    <xf numFmtId="0" fontId="0" fillId="0" borderId="1" xfId="0" applyBorder="1" applyAlignment="1">
      <alignment horizontal="right"/>
    </xf>
    <xf numFmtId="0" fontId="8" fillId="0" borderId="1" xfId="0" applyFont="1" applyFill="1" applyBorder="1" applyAlignment="1">
      <alignment horizontal="right" wrapText="1" readingOrder="2"/>
    </xf>
    <xf numFmtId="0" fontId="2" fillId="0" borderId="3" xfId="2" applyBorder="1" applyAlignment="1">
      <alignment readingOrder="2"/>
    </xf>
    <xf numFmtId="0" fontId="0" fillId="0" borderId="0" xfId="0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 applyBorder="1" applyAlignment="1">
      <alignment horizontal="right"/>
    </xf>
    <xf numFmtId="3" fontId="0" fillId="0" borderId="1" xfId="0" applyNumberFormat="1" applyBorder="1"/>
    <xf numFmtId="0" fontId="2" fillId="0" borderId="2" xfId="2" applyBorder="1"/>
    <xf numFmtId="0" fontId="7" fillId="0" borderId="0" xfId="0" applyFont="1" applyAlignment="1">
      <alignment horizontal="right" readingOrder="2"/>
    </xf>
    <xf numFmtId="0" fontId="0" fillId="0" borderId="2" xfId="0" applyBorder="1" applyAlignment="1">
      <alignment horizontal="right"/>
    </xf>
    <xf numFmtId="0" fontId="5" fillId="0" borderId="1" xfId="0" applyFont="1" applyBorder="1"/>
    <xf numFmtId="165" fontId="5" fillId="0" borderId="1" xfId="0" applyNumberFormat="1" applyFont="1" applyBorder="1"/>
    <xf numFmtId="0" fontId="5" fillId="0" borderId="1" xfId="0" applyFont="1" applyFill="1" applyBorder="1" applyAlignment="1">
      <alignment wrapText="1"/>
    </xf>
    <xf numFmtId="1" fontId="0" fillId="0" borderId="0" xfId="0" applyNumberFormat="1" applyBorder="1"/>
    <xf numFmtId="0" fontId="6" fillId="0" borderId="1" xfId="0" applyFont="1" applyBorder="1" applyAlignment="1">
      <alignment horizontal="center"/>
    </xf>
    <xf numFmtId="0" fontId="0" fillId="0" borderId="5" xfId="0" applyBorder="1" applyAlignment="1">
      <alignment horizontal="right"/>
    </xf>
    <xf numFmtId="0" fontId="8" fillId="0" borderId="5" xfId="0" applyFont="1" applyFill="1" applyBorder="1" applyAlignment="1">
      <alignment horizontal="right" wrapText="1" readingOrder="2"/>
    </xf>
    <xf numFmtId="0" fontId="5" fillId="0" borderId="5" xfId="0" applyFont="1" applyBorder="1"/>
    <xf numFmtId="0" fontId="0" fillId="0" borderId="5" xfId="0" applyBorder="1"/>
    <xf numFmtId="0" fontId="0" fillId="0" borderId="9" xfId="0" applyBorder="1" applyAlignment="1">
      <alignment horizontal="right"/>
    </xf>
    <xf numFmtId="166" fontId="0" fillId="0" borderId="1" xfId="0" applyNumberFormat="1" applyBorder="1"/>
    <xf numFmtId="166" fontId="0" fillId="0" borderId="6" xfId="0" applyNumberFormat="1" applyBorder="1"/>
    <xf numFmtId="166" fontId="2" fillId="0" borderId="6" xfId="2" applyNumberFormat="1" applyBorder="1"/>
    <xf numFmtId="166" fontId="2" fillId="0" borderId="1" xfId="2" applyNumberFormat="1" applyBorder="1"/>
    <xf numFmtId="166" fontId="0" fillId="0" borderId="3" xfId="0" applyNumberFormat="1" applyBorder="1"/>
    <xf numFmtId="166" fontId="0" fillId="0" borderId="10" xfId="0" applyNumberFormat="1" applyBorder="1"/>
    <xf numFmtId="0" fontId="4" fillId="2" borderId="7" xfId="2" applyFont="1" applyFill="1" applyBorder="1" applyAlignment="1">
      <alignment horizontal="center" vertical="top" wrapText="1"/>
    </xf>
    <xf numFmtId="0" fontId="4" fillId="2" borderId="2" xfId="2" applyFont="1" applyFill="1" applyBorder="1" applyAlignment="1">
      <alignment horizontal="center" vertical="top" wrapText="1"/>
    </xf>
    <xf numFmtId="0" fontId="4" fillId="2" borderId="2" xfId="2" applyFont="1" applyFill="1" applyBorder="1" applyAlignment="1">
      <alignment vertical="top" wrapText="1" readingOrder="2"/>
    </xf>
    <xf numFmtId="0" fontId="4" fillId="2" borderId="8" xfId="2" applyFont="1" applyFill="1" applyBorder="1" applyAlignment="1">
      <alignment horizontal="center" vertical="top" wrapText="1"/>
    </xf>
    <xf numFmtId="0" fontId="5" fillId="0" borderId="6" xfId="0" applyFont="1" applyBorder="1"/>
    <xf numFmtId="0" fontId="4" fillId="3" borderId="7" xfId="2" applyFont="1" applyFill="1" applyBorder="1" applyAlignment="1">
      <alignment horizontal="center" vertical="top" wrapText="1"/>
    </xf>
    <xf numFmtId="0" fontId="4" fillId="3" borderId="2" xfId="2" applyFont="1" applyFill="1" applyBorder="1" applyAlignment="1">
      <alignment horizontal="center" vertical="top" wrapText="1"/>
    </xf>
    <xf numFmtId="0" fontId="4" fillId="3" borderId="8" xfId="2" applyFont="1" applyFill="1" applyBorder="1" applyAlignment="1">
      <alignment horizontal="center" vertical="top" wrapText="1"/>
    </xf>
    <xf numFmtId="0" fontId="5" fillId="0" borderId="9" xfId="0" applyFont="1" applyBorder="1"/>
    <xf numFmtId="0" fontId="5" fillId="0" borderId="3" xfId="0" applyFont="1" applyBorder="1"/>
    <xf numFmtId="165" fontId="5" fillId="0" borderId="3" xfId="0" applyNumberFormat="1" applyFont="1" applyBorder="1"/>
    <xf numFmtId="0" fontId="5" fillId="0" borderId="3" xfId="0" applyFont="1" applyFill="1" applyBorder="1" applyAlignment="1">
      <alignment wrapText="1"/>
    </xf>
    <xf numFmtId="0" fontId="5" fillId="0" borderId="10" xfId="0" applyFont="1" applyBorder="1"/>
    <xf numFmtId="166" fontId="5" fillId="0" borderId="1" xfId="0" applyNumberFormat="1" applyFont="1" applyBorder="1"/>
    <xf numFmtId="166" fontId="5" fillId="0" borderId="3" xfId="0" applyNumberFormat="1" applyFont="1" applyBorder="1"/>
    <xf numFmtId="0" fontId="9" fillId="0" borderId="0" xfId="7" applyBorder="1" applyAlignment="1">
      <alignment horizontal="right"/>
    </xf>
  </cellXfs>
  <cellStyles count="8">
    <cellStyle name="Comma" xfId="1" builtinId="3"/>
    <cellStyle name="Comma 2" xfId="3" xr:uid="{00000000-0005-0000-0000-000001000000}"/>
    <cellStyle name="Comma 3" xfId="4" xr:uid="{00000000-0005-0000-0000-000002000000}"/>
    <cellStyle name="Normal" xfId="0" builtinId="0"/>
    <cellStyle name="Normal 2" xfId="5" xr:uid="{00000000-0005-0000-0000-000004000000}"/>
    <cellStyle name="Normal 3" xfId="2" xr:uid="{00000000-0005-0000-0000-000005000000}"/>
    <cellStyle name="Normal 4" xfId="6" xr:uid="{00000000-0005-0000-0000-000006000000}"/>
    <cellStyle name="כותרת 1" xfId="7" builtinId="16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[$-1010000]d/m/yy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00B05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6" formatCode=";;;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6" formatCode=";;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;;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;;;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righ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5D1AA3D-5456-4126-AFB4-72878A2E2935}" name="TitleRegion1.a2.i117.2" displayName="TitleRegion1.a2.i117.2" ref="A2:I117" totalsRowShown="0" headerRowDxfId="24" headerRowBorderDxfId="23" tableBorderDxfId="22" totalsRowBorderDxfId="21" headerRowCellStyle="Normal 3">
  <autoFilter ref="A2:I117" xr:uid="{6F72E7A2-B40A-46FE-9995-7CC89739976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8B256F9-5285-4995-9922-612E5D884480}" name="שם מפעל" dataDxfId="20"/>
    <tableColumn id="2" xr3:uid="{CF41E490-DAD1-429A-98F2-4D419749C225}" name="כתובת המפעל" dataDxfId="19" dataCellStyle="Normal 3"/>
    <tableColumn id="3" xr3:uid="{C1879B20-74CE-4CEB-AEF1-88CF80E10C54}" name="מגזר תעשייתי לפי התוספת השלישית" dataDxfId="18" dataCellStyle="Normal 3"/>
    <tableColumn id="4" xr3:uid="{5566B52A-EC4F-4838-BD21-B180286D0F91}" name="אופן הדיגום (חטף/מורכב)" dataDxfId="17" dataCellStyle="Normal 3"/>
    <tableColumn id="5" xr3:uid="{0A91819D-9004-4F6A-9625-27AE89712619}" name="כמות מים/שפכים שנתית" dataDxfId="16" dataCellStyle="Normal 3"/>
    <tableColumn id="6" xr3:uid="{78160358-659C-452F-A324-9D41A5CB6816}" name="צריכת חמצן כימית (COD)" dataDxfId="15"/>
    <tableColumn id="7" xr3:uid="{56A9A818-E1F9-4709-B6D0-D9A581D0AB0E}" name="כלל מוצקים מרחפים (TSS) _x000a_400" dataDxfId="14"/>
    <tableColumn id="8" xr3:uid="{916248F4-67BB-4E79-8150-1D41B67173AC}" name="חנקן קילדל" dataDxfId="13"/>
    <tableColumn id="9" xr3:uid="{5ABC1030-943C-4366-860F-D78287B03146}" name="זרחן " dataDxfId="12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8055087-C94E-438B-8FD4-EE0909F314AF}" name="ColumnTitleRegion1.a1.h83.1" displayName="ColumnTitleRegion1.a1.h83.1" ref="A1:H83" totalsRowShown="0" headerRowDxfId="11" headerRowBorderDxfId="10" tableBorderDxfId="9" totalsRowBorderDxfId="8" headerRowCellStyle="Normal 3">
  <autoFilter ref="A1:H83" xr:uid="{EF7B8CD0-CF40-4C73-8AE8-446DBBD8EEC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F63AADD-A3C2-4A82-8F4B-A48E128CE401}" name="שם מפעל" dataDxfId="7"/>
    <tableColumn id="2" xr3:uid="{2B961BF8-D28E-4097-8AD5-04AF30074DB8}" name="מגזר תעשייתי" dataDxfId="6"/>
    <tableColumn id="3" xr3:uid="{8BD22007-CA16-4AF7-B62F-0346D7989654}" name="צריכת מים" dataDxfId="5"/>
    <tableColumn id="4" xr3:uid="{A16B9B0F-88FE-42F8-A88F-E5FF927698B6}" name="תאריך הדיגום" dataDxfId="4"/>
    <tableColumn id="5" xr3:uid="{3E7AB6ED-C53F-4B72-8FA3-5FE4D9C770BB}" name="הפרמטר החורג" dataDxfId="3"/>
    <tableColumn id="6" xr3:uid="{3D35DCF9-0BEE-4469-89CB-D0EFA006AC85}" name="יחידות" dataDxfId="2"/>
    <tableColumn id="7" xr3:uid="{1F593E92-A9FF-4114-8B30-55673CA4FA8D}" name="ערך מותר" dataDxfId="1"/>
    <tableColumn id="8" xr3:uid="{E450CCD0-A84F-4C9F-B72E-CF326FDC8E36}" name="ערך נמדד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64"/>
  <sheetViews>
    <sheetView rightToLeft="1" tabSelected="1" zoomScaleNormal="100" workbookViewId="0">
      <pane xSplit="1" ySplit="2" topLeftCell="B3" activePane="bottomRight" state="frozen"/>
      <selection pane="topRight" activeCell="C1" sqref="C1"/>
      <selection pane="bottomLeft" activeCell="A2" sqref="A2"/>
      <selection pane="bottomRight" activeCell="A3" sqref="A3"/>
    </sheetView>
  </sheetViews>
  <sheetFormatPr defaultColWidth="0" defaultRowHeight="14" zeroHeight="1" x14ac:dyDescent="0.3"/>
  <cols>
    <col min="1" max="1" width="29.58203125" style="1" bestFit="1" customWidth="1"/>
    <col min="2" max="2" width="17.08203125" style="1" bestFit="1" customWidth="1"/>
    <col min="3" max="3" width="9.75" style="1" customWidth="1"/>
    <col min="4" max="4" width="5.25" style="1" customWidth="1"/>
    <col min="5" max="5" width="8.33203125" style="16" customWidth="1"/>
    <col min="6" max="6" width="8.08203125" style="8" customWidth="1"/>
    <col min="7" max="12" width="8.08203125" style="1" customWidth="1"/>
    <col min="13" max="16384" width="9" style="1" hidden="1"/>
  </cols>
  <sheetData>
    <row r="1" spans="1:12" ht="19" x14ac:dyDescent="0.4">
      <c r="A1" s="66" t="s">
        <v>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2" s="5" customFormat="1" ht="91" x14ac:dyDescent="0.3">
      <c r="A2" s="6" t="s">
        <v>11</v>
      </c>
      <c r="B2" s="6" t="s">
        <v>10</v>
      </c>
      <c r="C2" s="6" t="s">
        <v>9</v>
      </c>
      <c r="D2" s="6" t="s">
        <v>8</v>
      </c>
      <c r="E2" s="20" t="s">
        <v>7</v>
      </c>
      <c r="F2" s="6" t="s">
        <v>6</v>
      </c>
      <c r="G2" s="6" t="s">
        <v>5</v>
      </c>
      <c r="H2" s="6" t="s">
        <v>4</v>
      </c>
      <c r="I2" s="6" t="s">
        <v>3</v>
      </c>
      <c r="J2" s="6" t="s">
        <v>2</v>
      </c>
      <c r="K2" s="6" t="s">
        <v>1</v>
      </c>
      <c r="L2" s="6" t="s">
        <v>0</v>
      </c>
    </row>
    <row r="3" spans="1:12" s="3" customFormat="1" ht="12" customHeight="1" x14ac:dyDescent="0.3">
      <c r="A3" s="25" t="s">
        <v>205</v>
      </c>
      <c r="B3" s="9" t="s">
        <v>70</v>
      </c>
      <c r="C3" s="9" t="s">
        <v>223</v>
      </c>
      <c r="D3" s="2" t="s">
        <v>143</v>
      </c>
      <c r="E3" s="13">
        <v>32000</v>
      </c>
      <c r="F3" s="9">
        <v>6</v>
      </c>
      <c r="G3" s="9">
        <v>6</v>
      </c>
      <c r="H3" s="9"/>
      <c r="I3" s="9">
        <v>2</v>
      </c>
      <c r="J3" s="9"/>
      <c r="K3" s="4">
        <f>G3-I3-J3</f>
        <v>4</v>
      </c>
      <c r="L3" s="2"/>
    </row>
    <row r="4" spans="1:12" ht="12" customHeight="1" x14ac:dyDescent="0.3">
      <c r="A4" s="25" t="s">
        <v>18</v>
      </c>
      <c r="B4" s="9" t="s">
        <v>71</v>
      </c>
      <c r="C4" s="9" t="s">
        <v>19</v>
      </c>
      <c r="D4" s="2" t="s">
        <v>143</v>
      </c>
      <c r="E4" s="13">
        <v>6000</v>
      </c>
      <c r="F4" s="9">
        <v>4</v>
      </c>
      <c r="G4" s="9">
        <v>4</v>
      </c>
      <c r="H4" s="9"/>
      <c r="I4" s="9"/>
      <c r="J4" s="9"/>
      <c r="K4" s="4">
        <f t="shared" ref="K4:K67" si="0">G4-I4-J4</f>
        <v>4</v>
      </c>
      <c r="L4" s="2"/>
    </row>
    <row r="5" spans="1:12" ht="12" customHeight="1" x14ac:dyDescent="0.3">
      <c r="A5" s="25" t="s">
        <v>21</v>
      </c>
      <c r="B5" s="9" t="s">
        <v>72</v>
      </c>
      <c r="C5" s="9" t="s">
        <v>224</v>
      </c>
      <c r="D5" s="2" t="s">
        <v>143</v>
      </c>
      <c r="E5" s="13">
        <v>44000</v>
      </c>
      <c r="F5" s="9">
        <v>6</v>
      </c>
      <c r="G5" s="9">
        <v>6</v>
      </c>
      <c r="H5" s="9"/>
      <c r="I5" s="9">
        <v>2</v>
      </c>
      <c r="J5" s="9"/>
      <c r="K5" s="4">
        <f t="shared" si="0"/>
        <v>4</v>
      </c>
      <c r="L5" s="2"/>
    </row>
    <row r="6" spans="1:12" ht="12" customHeight="1" x14ac:dyDescent="0.3">
      <c r="A6" s="25" t="s">
        <v>156</v>
      </c>
      <c r="B6" s="9" t="s">
        <v>91</v>
      </c>
      <c r="C6" s="9" t="s">
        <v>27</v>
      </c>
      <c r="D6" s="2" t="s">
        <v>143</v>
      </c>
      <c r="E6" s="14">
        <v>100</v>
      </c>
      <c r="F6" s="9">
        <v>4</v>
      </c>
      <c r="G6" s="9">
        <v>4</v>
      </c>
      <c r="H6" s="9"/>
      <c r="I6" s="9"/>
      <c r="J6" s="9"/>
      <c r="K6" s="4">
        <f t="shared" si="0"/>
        <v>4</v>
      </c>
      <c r="L6" s="2"/>
    </row>
    <row r="7" spans="1:12" ht="12" customHeight="1" x14ac:dyDescent="0.3">
      <c r="A7" s="25" t="s">
        <v>244</v>
      </c>
      <c r="B7" s="2" t="s">
        <v>246</v>
      </c>
      <c r="C7" s="2" t="s">
        <v>19</v>
      </c>
      <c r="D7" s="2" t="s">
        <v>143</v>
      </c>
      <c r="E7" s="2">
        <v>500</v>
      </c>
      <c r="F7" s="2">
        <v>3</v>
      </c>
      <c r="G7" s="9">
        <v>3</v>
      </c>
      <c r="H7" s="9"/>
      <c r="I7" s="9">
        <v>2</v>
      </c>
      <c r="J7" s="9">
        <v>2</v>
      </c>
      <c r="K7" s="4">
        <v>0</v>
      </c>
      <c r="L7" s="2"/>
    </row>
    <row r="8" spans="1:12" ht="12" customHeight="1" x14ac:dyDescent="0.3">
      <c r="A8" s="25" t="s">
        <v>22</v>
      </c>
      <c r="B8" s="9" t="s">
        <v>73</v>
      </c>
      <c r="C8" s="9" t="s">
        <v>20</v>
      </c>
      <c r="D8" s="2" t="s">
        <v>143</v>
      </c>
      <c r="E8" s="13">
        <v>2400</v>
      </c>
      <c r="F8" s="9">
        <v>4</v>
      </c>
      <c r="G8" s="9">
        <v>3</v>
      </c>
      <c r="H8" s="9"/>
      <c r="I8" s="9">
        <v>1</v>
      </c>
      <c r="J8" s="9"/>
      <c r="K8" s="4">
        <f t="shared" si="0"/>
        <v>2</v>
      </c>
      <c r="L8" s="2" t="s">
        <v>233</v>
      </c>
    </row>
    <row r="9" spans="1:12" ht="12" customHeight="1" x14ac:dyDescent="0.3">
      <c r="A9" s="25" t="s">
        <v>178</v>
      </c>
      <c r="B9" s="12" t="s">
        <v>145</v>
      </c>
      <c r="C9" s="9" t="s">
        <v>20</v>
      </c>
      <c r="D9" s="2" t="s">
        <v>143</v>
      </c>
      <c r="E9" s="13">
        <v>1800</v>
      </c>
      <c r="F9" s="9">
        <v>3</v>
      </c>
      <c r="G9" s="9">
        <v>3</v>
      </c>
      <c r="H9" s="9"/>
      <c r="I9" s="9">
        <v>2</v>
      </c>
      <c r="J9" s="9"/>
      <c r="K9" s="4">
        <f t="shared" si="0"/>
        <v>1</v>
      </c>
      <c r="L9" s="2"/>
    </row>
    <row r="10" spans="1:12" ht="12" customHeight="1" x14ac:dyDescent="0.3">
      <c r="A10" s="25" t="s">
        <v>23</v>
      </c>
      <c r="B10" s="9" t="s">
        <v>74</v>
      </c>
      <c r="C10" s="9" t="s">
        <v>24</v>
      </c>
      <c r="D10" s="2" t="s">
        <v>143</v>
      </c>
      <c r="E10" s="13">
        <v>1200</v>
      </c>
      <c r="F10" s="9">
        <v>3</v>
      </c>
      <c r="G10" s="9">
        <v>3</v>
      </c>
      <c r="H10" s="9"/>
      <c r="I10" s="9"/>
      <c r="J10" s="9"/>
      <c r="K10" s="4">
        <f t="shared" si="0"/>
        <v>3</v>
      </c>
      <c r="L10" s="2"/>
    </row>
    <row r="11" spans="1:12" ht="12" customHeight="1" x14ac:dyDescent="0.3">
      <c r="A11" s="25" t="s">
        <v>179</v>
      </c>
      <c r="B11" s="9" t="s">
        <v>75</v>
      </c>
      <c r="C11" s="9" t="s">
        <v>24</v>
      </c>
      <c r="D11" s="2" t="s">
        <v>143</v>
      </c>
      <c r="E11" s="13">
        <v>1800</v>
      </c>
      <c r="F11" s="9">
        <v>3</v>
      </c>
      <c r="G11" s="9">
        <v>3</v>
      </c>
      <c r="H11" s="9"/>
      <c r="I11" s="9">
        <v>2</v>
      </c>
      <c r="J11" s="9"/>
      <c r="K11" s="4">
        <f t="shared" si="0"/>
        <v>1</v>
      </c>
      <c r="L11" s="2"/>
    </row>
    <row r="12" spans="1:12" ht="12" customHeight="1" x14ac:dyDescent="0.3">
      <c r="A12" s="25" t="s">
        <v>157</v>
      </c>
      <c r="B12" s="9" t="s">
        <v>76</v>
      </c>
      <c r="C12" s="9" t="s">
        <v>24</v>
      </c>
      <c r="D12" s="2" t="s">
        <v>143</v>
      </c>
      <c r="E12" s="13">
        <v>10000</v>
      </c>
      <c r="F12" s="9">
        <v>2</v>
      </c>
      <c r="G12" s="9">
        <v>2</v>
      </c>
      <c r="H12" s="9"/>
      <c r="I12" s="9"/>
      <c r="J12" s="9"/>
      <c r="K12" s="4">
        <f t="shared" si="0"/>
        <v>2</v>
      </c>
      <c r="L12" s="2"/>
    </row>
    <row r="13" spans="1:12" ht="12" customHeight="1" x14ac:dyDescent="0.3">
      <c r="A13" s="25" t="s">
        <v>25</v>
      </c>
      <c r="B13" s="9" t="s">
        <v>77</v>
      </c>
      <c r="C13" s="9" t="s">
        <v>223</v>
      </c>
      <c r="D13" s="2" t="s">
        <v>143</v>
      </c>
      <c r="E13" s="13">
        <v>9000</v>
      </c>
      <c r="F13" s="9">
        <v>6</v>
      </c>
      <c r="G13" s="9">
        <v>6</v>
      </c>
      <c r="H13" s="9"/>
      <c r="I13" s="9"/>
      <c r="J13" s="9"/>
      <c r="K13" s="4">
        <f t="shared" si="0"/>
        <v>6</v>
      </c>
      <c r="L13" s="2"/>
    </row>
    <row r="14" spans="1:12" ht="12" customHeight="1" x14ac:dyDescent="0.3">
      <c r="A14" s="25" t="s">
        <v>26</v>
      </c>
      <c r="B14" s="9" t="s">
        <v>206</v>
      </c>
      <c r="C14" s="9" t="s">
        <v>19</v>
      </c>
      <c r="D14" s="2" t="s">
        <v>143</v>
      </c>
      <c r="E14" s="13">
        <v>1800</v>
      </c>
      <c r="F14" s="9">
        <v>2</v>
      </c>
      <c r="G14" s="9">
        <v>1</v>
      </c>
      <c r="H14" s="9"/>
      <c r="I14" s="9"/>
      <c r="J14" s="9"/>
      <c r="K14" s="4">
        <f t="shared" si="0"/>
        <v>1</v>
      </c>
      <c r="L14" s="2" t="s">
        <v>231</v>
      </c>
    </row>
    <row r="15" spans="1:12" ht="12" customHeight="1" x14ac:dyDescent="0.3">
      <c r="A15" s="25" t="s">
        <v>158</v>
      </c>
      <c r="B15" s="9" t="s">
        <v>78</v>
      </c>
      <c r="C15" s="9" t="s">
        <v>17</v>
      </c>
      <c r="D15" s="2" t="s">
        <v>143</v>
      </c>
      <c r="E15" s="13">
        <v>100000</v>
      </c>
      <c r="F15" s="9">
        <v>12</v>
      </c>
      <c r="G15" s="9">
        <v>12</v>
      </c>
      <c r="H15" s="9"/>
      <c r="I15" s="9">
        <v>12</v>
      </c>
      <c r="J15" s="9"/>
      <c r="K15" s="4">
        <v>0</v>
      </c>
      <c r="L15" s="2"/>
    </row>
    <row r="16" spans="1:12" ht="12" customHeight="1" x14ac:dyDescent="0.3">
      <c r="A16" s="25" t="s">
        <v>159</v>
      </c>
      <c r="B16" s="9" t="s">
        <v>207</v>
      </c>
      <c r="C16" s="9" t="s">
        <v>24</v>
      </c>
      <c r="D16" s="2" t="s">
        <v>143</v>
      </c>
      <c r="E16" s="13">
        <v>1200</v>
      </c>
      <c r="F16" s="9">
        <v>3</v>
      </c>
      <c r="G16" s="9">
        <v>3</v>
      </c>
      <c r="H16" s="9"/>
      <c r="I16" s="9">
        <v>1</v>
      </c>
      <c r="J16" s="9"/>
      <c r="K16" s="4">
        <f t="shared" si="0"/>
        <v>2</v>
      </c>
      <c r="L16" s="2"/>
    </row>
    <row r="17" spans="1:12" ht="12" customHeight="1" x14ac:dyDescent="0.3">
      <c r="A17" s="25" t="s">
        <v>160</v>
      </c>
      <c r="B17" s="11" t="s">
        <v>79</v>
      </c>
      <c r="C17" s="9" t="s">
        <v>27</v>
      </c>
      <c r="D17" s="2" t="s">
        <v>143</v>
      </c>
      <c r="E17" s="13">
        <v>100</v>
      </c>
      <c r="F17" s="9">
        <v>3</v>
      </c>
      <c r="G17" s="9">
        <v>3</v>
      </c>
      <c r="H17" s="9"/>
      <c r="I17" s="9"/>
      <c r="J17" s="9"/>
      <c r="K17" s="4">
        <f t="shared" si="0"/>
        <v>3</v>
      </c>
      <c r="L17" s="2"/>
    </row>
    <row r="18" spans="1:12" ht="12" customHeight="1" x14ac:dyDescent="0.3">
      <c r="A18" s="28" t="s">
        <v>248</v>
      </c>
      <c r="B18" s="2" t="s">
        <v>247</v>
      </c>
      <c r="C18" s="2" t="s">
        <v>234</v>
      </c>
      <c r="D18" s="2" t="s">
        <v>143</v>
      </c>
      <c r="E18" s="2">
        <v>500</v>
      </c>
      <c r="F18" s="2">
        <v>1</v>
      </c>
      <c r="G18" s="9">
        <v>1</v>
      </c>
      <c r="H18" s="9"/>
      <c r="I18" s="9"/>
      <c r="J18" s="9"/>
      <c r="K18" s="4">
        <f t="shared" si="0"/>
        <v>1</v>
      </c>
      <c r="L18" s="2" t="s">
        <v>235</v>
      </c>
    </row>
    <row r="19" spans="1:12" ht="12" customHeight="1" x14ac:dyDescent="0.3">
      <c r="A19" s="25" t="s">
        <v>256</v>
      </c>
      <c r="B19" s="9" t="s">
        <v>130</v>
      </c>
      <c r="C19" s="9" t="s">
        <v>20</v>
      </c>
      <c r="D19" s="2" t="s">
        <v>143</v>
      </c>
      <c r="E19" s="14">
        <v>1000</v>
      </c>
      <c r="F19" s="9">
        <v>1</v>
      </c>
      <c r="G19" s="9">
        <v>1</v>
      </c>
      <c r="H19" s="9"/>
      <c r="I19" s="9"/>
      <c r="J19" s="9"/>
      <c r="K19" s="4">
        <f t="shared" si="0"/>
        <v>1</v>
      </c>
      <c r="L19" s="2" t="s">
        <v>230</v>
      </c>
    </row>
    <row r="20" spans="1:12" ht="12" customHeight="1" x14ac:dyDescent="0.3">
      <c r="A20" s="25" t="s">
        <v>161</v>
      </c>
      <c r="B20" s="9" t="s">
        <v>80</v>
      </c>
      <c r="C20" s="9" t="s">
        <v>24</v>
      </c>
      <c r="D20" s="2" t="s">
        <v>143</v>
      </c>
      <c r="E20" s="13">
        <v>1000</v>
      </c>
      <c r="F20" s="9">
        <v>3</v>
      </c>
      <c r="G20" s="9">
        <v>3</v>
      </c>
      <c r="H20" s="9"/>
      <c r="I20" s="9">
        <v>3</v>
      </c>
      <c r="J20" s="9">
        <v>1</v>
      </c>
      <c r="K20" s="4">
        <v>0</v>
      </c>
      <c r="L20" s="2"/>
    </row>
    <row r="21" spans="1:12" ht="12" customHeight="1" x14ac:dyDescent="0.3">
      <c r="A21" s="26" t="s">
        <v>239</v>
      </c>
      <c r="B21" s="9" t="s">
        <v>126</v>
      </c>
      <c r="C21" s="9" t="s">
        <v>20</v>
      </c>
      <c r="D21" s="2" t="s">
        <v>143</v>
      </c>
      <c r="E21" s="13">
        <v>3000</v>
      </c>
      <c r="F21" s="9">
        <v>4</v>
      </c>
      <c r="G21" s="9">
        <v>3</v>
      </c>
      <c r="H21" s="9"/>
      <c r="I21" s="9">
        <v>3</v>
      </c>
      <c r="J21" s="9">
        <v>1</v>
      </c>
      <c r="K21" s="4">
        <v>0</v>
      </c>
      <c r="L21" s="2"/>
    </row>
    <row r="22" spans="1:12" ht="12" customHeight="1" x14ac:dyDescent="0.3">
      <c r="A22" s="25" t="s">
        <v>28</v>
      </c>
      <c r="B22" s="9" t="s">
        <v>81</v>
      </c>
      <c r="C22" s="9" t="s">
        <v>24</v>
      </c>
      <c r="D22" s="2" t="s">
        <v>143</v>
      </c>
      <c r="E22" s="13">
        <v>2400</v>
      </c>
      <c r="F22" s="9">
        <v>4</v>
      </c>
      <c r="G22" s="9">
        <v>4</v>
      </c>
      <c r="H22" s="9"/>
      <c r="I22" s="9">
        <v>2</v>
      </c>
      <c r="J22" s="9"/>
      <c r="K22" s="4">
        <f t="shared" si="0"/>
        <v>2</v>
      </c>
      <c r="L22" s="2"/>
    </row>
    <row r="23" spans="1:12" ht="12" customHeight="1" x14ac:dyDescent="0.3">
      <c r="A23" s="25" t="s">
        <v>162</v>
      </c>
      <c r="B23" s="9" t="s">
        <v>81</v>
      </c>
      <c r="C23" s="9" t="s">
        <v>20</v>
      </c>
      <c r="D23" s="2" t="s">
        <v>143</v>
      </c>
      <c r="E23" s="13">
        <v>3000</v>
      </c>
      <c r="F23" s="9">
        <v>3</v>
      </c>
      <c r="G23" s="9">
        <v>3</v>
      </c>
      <c r="H23" s="9"/>
      <c r="I23" s="9">
        <v>2</v>
      </c>
      <c r="J23" s="9">
        <v>1</v>
      </c>
      <c r="K23" s="4">
        <v>0</v>
      </c>
      <c r="L23" s="2"/>
    </row>
    <row r="24" spans="1:12" ht="12" customHeight="1" x14ac:dyDescent="0.3">
      <c r="A24" s="25" t="s">
        <v>180</v>
      </c>
      <c r="B24" s="12" t="s">
        <v>151</v>
      </c>
      <c r="C24" s="9" t="s">
        <v>27</v>
      </c>
      <c r="D24" s="2" t="s">
        <v>143</v>
      </c>
      <c r="E24" s="13">
        <v>100</v>
      </c>
      <c r="F24" s="9">
        <v>2</v>
      </c>
      <c r="G24" s="9">
        <v>2</v>
      </c>
      <c r="H24" s="9"/>
      <c r="I24" s="9"/>
      <c r="J24" s="9"/>
      <c r="K24" s="4">
        <f t="shared" si="0"/>
        <v>2</v>
      </c>
      <c r="L24" s="2"/>
    </row>
    <row r="25" spans="1:12" ht="12" customHeight="1" x14ac:dyDescent="0.3">
      <c r="A25" s="25" t="s">
        <v>163</v>
      </c>
      <c r="B25" s="9" t="s">
        <v>82</v>
      </c>
      <c r="C25" s="9" t="s">
        <v>20</v>
      </c>
      <c r="D25" s="2" t="s">
        <v>143</v>
      </c>
      <c r="E25" s="13">
        <v>10000</v>
      </c>
      <c r="F25" s="9">
        <v>4</v>
      </c>
      <c r="G25" s="9">
        <v>4</v>
      </c>
      <c r="H25" s="9"/>
      <c r="I25" s="9">
        <v>3</v>
      </c>
      <c r="J25" s="9"/>
      <c r="K25" s="4">
        <f t="shared" si="0"/>
        <v>1</v>
      </c>
      <c r="L25" s="2"/>
    </row>
    <row r="26" spans="1:12" ht="12" customHeight="1" x14ac:dyDescent="0.3">
      <c r="A26" s="25" t="s">
        <v>181</v>
      </c>
      <c r="B26" s="9" t="s">
        <v>83</v>
      </c>
      <c r="C26" s="9" t="s">
        <v>224</v>
      </c>
      <c r="D26" s="2" t="s">
        <v>143</v>
      </c>
      <c r="E26" s="13">
        <v>200000</v>
      </c>
      <c r="F26" s="9">
        <v>12</v>
      </c>
      <c r="G26" s="9">
        <v>11</v>
      </c>
      <c r="H26" s="9"/>
      <c r="I26" s="9">
        <v>5</v>
      </c>
      <c r="J26" s="9"/>
      <c r="K26" s="4">
        <f t="shared" si="0"/>
        <v>6</v>
      </c>
      <c r="L26" s="2"/>
    </row>
    <row r="27" spans="1:12" ht="12" customHeight="1" x14ac:dyDescent="0.3">
      <c r="A27" s="25" t="s">
        <v>164</v>
      </c>
      <c r="B27" s="12" t="s">
        <v>146</v>
      </c>
      <c r="C27" s="9" t="s">
        <v>20</v>
      </c>
      <c r="D27" s="2" t="s">
        <v>143</v>
      </c>
      <c r="E27" s="13">
        <v>3000</v>
      </c>
      <c r="F27" s="9">
        <v>4</v>
      </c>
      <c r="G27" s="9">
        <v>3</v>
      </c>
      <c r="H27" s="9"/>
      <c r="I27" s="9">
        <v>3</v>
      </c>
      <c r="J27" s="9"/>
      <c r="K27" s="4">
        <v>0</v>
      </c>
      <c r="L27" s="2"/>
    </row>
    <row r="28" spans="1:12" ht="12" customHeight="1" x14ac:dyDescent="0.3">
      <c r="A28" s="30" t="s">
        <v>257</v>
      </c>
      <c r="B28" s="9" t="s">
        <v>84</v>
      </c>
      <c r="C28" s="9" t="s">
        <v>24</v>
      </c>
      <c r="D28" s="2" t="s">
        <v>139</v>
      </c>
      <c r="E28" s="13">
        <v>12000</v>
      </c>
      <c r="F28" s="9">
        <v>4</v>
      </c>
      <c r="G28" s="9">
        <v>3</v>
      </c>
      <c r="H28" s="9"/>
      <c r="I28" s="9">
        <v>1</v>
      </c>
      <c r="J28" s="9"/>
      <c r="K28" s="4">
        <f t="shared" si="0"/>
        <v>2</v>
      </c>
      <c r="L28" s="2"/>
    </row>
    <row r="29" spans="1:12" ht="12" customHeight="1" x14ac:dyDescent="0.3">
      <c r="A29" s="25" t="s">
        <v>29</v>
      </c>
      <c r="B29" s="9" t="s">
        <v>85</v>
      </c>
      <c r="C29" s="9" t="s">
        <v>20</v>
      </c>
      <c r="D29" s="2" t="s">
        <v>143</v>
      </c>
      <c r="E29" s="13">
        <v>1700</v>
      </c>
      <c r="F29" s="9">
        <v>4</v>
      </c>
      <c r="G29" s="9">
        <v>3</v>
      </c>
      <c r="H29" s="9"/>
      <c r="I29" s="9">
        <v>3</v>
      </c>
      <c r="J29" s="9">
        <v>2</v>
      </c>
      <c r="K29" s="4">
        <v>0</v>
      </c>
      <c r="L29" s="2"/>
    </row>
    <row r="30" spans="1:12" ht="12" customHeight="1" x14ac:dyDescent="0.3">
      <c r="A30" s="25" t="s">
        <v>182</v>
      </c>
      <c r="B30" s="9" t="s">
        <v>86</v>
      </c>
      <c r="C30" s="9" t="s">
        <v>27</v>
      </c>
      <c r="D30" s="2" t="s">
        <v>143</v>
      </c>
      <c r="E30" s="13">
        <v>7000</v>
      </c>
      <c r="F30" s="9">
        <v>2</v>
      </c>
      <c r="G30" s="9">
        <v>4</v>
      </c>
      <c r="H30" s="9"/>
      <c r="I30" s="9">
        <v>1</v>
      </c>
      <c r="J30" s="9"/>
      <c r="K30" s="4">
        <f t="shared" si="0"/>
        <v>3</v>
      </c>
      <c r="L30" s="2"/>
    </row>
    <row r="31" spans="1:12" ht="12" customHeight="1" x14ac:dyDescent="0.3">
      <c r="A31" s="25" t="s">
        <v>237</v>
      </c>
      <c r="B31" s="9" t="s">
        <v>74</v>
      </c>
      <c r="C31" s="9" t="s">
        <v>24</v>
      </c>
      <c r="D31" s="2" t="s">
        <v>143</v>
      </c>
      <c r="E31" s="13">
        <v>6000</v>
      </c>
      <c r="F31" s="9">
        <v>4</v>
      </c>
      <c r="G31" s="9">
        <v>2</v>
      </c>
      <c r="H31" s="9"/>
      <c r="I31" s="9"/>
      <c r="J31" s="9">
        <v>1</v>
      </c>
      <c r="K31" s="4">
        <f t="shared" si="0"/>
        <v>1</v>
      </c>
      <c r="L31" s="2"/>
    </row>
    <row r="32" spans="1:12" ht="12" customHeight="1" x14ac:dyDescent="0.3">
      <c r="A32" s="30" t="s">
        <v>30</v>
      </c>
      <c r="B32" s="9" t="s">
        <v>86</v>
      </c>
      <c r="C32" s="9" t="s">
        <v>27</v>
      </c>
      <c r="D32" s="2" t="s">
        <v>143</v>
      </c>
      <c r="E32" s="13">
        <v>100</v>
      </c>
      <c r="F32" s="9">
        <v>2</v>
      </c>
      <c r="G32" s="9">
        <v>4</v>
      </c>
      <c r="H32" s="9"/>
      <c r="I32" s="9">
        <v>2</v>
      </c>
      <c r="J32" s="9">
        <v>1</v>
      </c>
      <c r="K32" s="4">
        <f t="shared" si="0"/>
        <v>1</v>
      </c>
      <c r="L32" s="2"/>
    </row>
    <row r="33" spans="1:12" ht="12" customHeight="1" x14ac:dyDescent="0.3">
      <c r="A33" s="25" t="s">
        <v>165</v>
      </c>
      <c r="B33" s="9" t="s">
        <v>87</v>
      </c>
      <c r="C33" s="9" t="s">
        <v>27</v>
      </c>
      <c r="D33" s="2" t="s">
        <v>143</v>
      </c>
      <c r="E33" s="13">
        <v>100</v>
      </c>
      <c r="F33" s="9">
        <v>2</v>
      </c>
      <c r="G33" s="9">
        <v>2</v>
      </c>
      <c r="H33" s="9"/>
      <c r="I33" s="9"/>
      <c r="J33" s="9"/>
      <c r="K33" s="4">
        <f t="shared" si="0"/>
        <v>2</v>
      </c>
      <c r="L33" s="2"/>
    </row>
    <row r="34" spans="1:12" ht="12" customHeight="1" x14ac:dyDescent="0.3">
      <c r="A34" s="25" t="s">
        <v>31</v>
      </c>
      <c r="B34" s="9" t="s">
        <v>208</v>
      </c>
      <c r="C34" s="9" t="s">
        <v>27</v>
      </c>
      <c r="D34" s="2" t="s">
        <v>143</v>
      </c>
      <c r="E34" s="13">
        <v>100</v>
      </c>
      <c r="F34" s="9">
        <v>2</v>
      </c>
      <c r="G34" s="9">
        <v>2</v>
      </c>
      <c r="H34" s="9"/>
      <c r="I34" s="9"/>
      <c r="J34" s="9"/>
      <c r="K34" s="4">
        <f t="shared" si="0"/>
        <v>2</v>
      </c>
      <c r="L34" s="2"/>
    </row>
    <row r="35" spans="1:12" ht="12" customHeight="1" x14ac:dyDescent="0.3">
      <c r="A35" s="25" t="s">
        <v>183</v>
      </c>
      <c r="B35" s="9" t="s">
        <v>209</v>
      </c>
      <c r="C35" s="9" t="s">
        <v>27</v>
      </c>
      <c r="D35" s="2" t="s">
        <v>143</v>
      </c>
      <c r="E35" s="13">
        <v>100</v>
      </c>
      <c r="F35" s="9">
        <v>2</v>
      </c>
      <c r="G35" s="9">
        <v>2</v>
      </c>
      <c r="H35" s="9"/>
      <c r="I35" s="9"/>
      <c r="J35" s="9"/>
      <c r="K35" s="4">
        <f t="shared" si="0"/>
        <v>2</v>
      </c>
      <c r="L35" s="2"/>
    </row>
    <row r="36" spans="1:12" ht="12" customHeight="1" x14ac:dyDescent="0.3">
      <c r="A36" s="25" t="s">
        <v>166</v>
      </c>
      <c r="B36" s="9" t="s">
        <v>210</v>
      </c>
      <c r="C36" s="9" t="s">
        <v>27</v>
      </c>
      <c r="D36" s="2" t="s">
        <v>143</v>
      </c>
      <c r="E36" s="13">
        <v>1500</v>
      </c>
      <c r="F36" s="9">
        <v>2</v>
      </c>
      <c r="G36" s="9">
        <v>2</v>
      </c>
      <c r="H36" s="9"/>
      <c r="I36" s="9">
        <v>1</v>
      </c>
      <c r="J36" s="9"/>
      <c r="K36" s="4">
        <f t="shared" si="0"/>
        <v>1</v>
      </c>
      <c r="L36" s="2"/>
    </row>
    <row r="37" spans="1:12" ht="12" customHeight="1" x14ac:dyDescent="0.3">
      <c r="A37" s="25" t="s">
        <v>32</v>
      </c>
      <c r="B37" s="9" t="s">
        <v>88</v>
      </c>
      <c r="C37" s="9" t="s">
        <v>27</v>
      </c>
      <c r="D37" s="2" t="s">
        <v>143</v>
      </c>
      <c r="E37" s="13">
        <v>100</v>
      </c>
      <c r="F37" s="9">
        <v>2</v>
      </c>
      <c r="G37" s="9">
        <v>2</v>
      </c>
      <c r="H37" s="9"/>
      <c r="I37" s="9"/>
      <c r="J37" s="9"/>
      <c r="K37" s="4">
        <f t="shared" si="0"/>
        <v>2</v>
      </c>
      <c r="L37" s="2"/>
    </row>
    <row r="38" spans="1:12" ht="12" customHeight="1" x14ac:dyDescent="0.3">
      <c r="A38" s="25" t="s">
        <v>33</v>
      </c>
      <c r="B38" s="9" t="s">
        <v>89</v>
      </c>
      <c r="C38" s="9" t="s">
        <v>27</v>
      </c>
      <c r="D38" s="2" t="s">
        <v>143</v>
      </c>
      <c r="E38" s="13">
        <v>100</v>
      </c>
      <c r="F38" s="9">
        <v>2</v>
      </c>
      <c r="G38" s="9">
        <v>1</v>
      </c>
      <c r="H38" s="9"/>
      <c r="I38" s="9"/>
      <c r="J38" s="9"/>
      <c r="K38" s="4">
        <f t="shared" si="0"/>
        <v>1</v>
      </c>
      <c r="L38" s="2"/>
    </row>
    <row r="39" spans="1:12" ht="12" customHeight="1" x14ac:dyDescent="0.3">
      <c r="A39" s="25" t="s">
        <v>167</v>
      </c>
      <c r="B39" s="9" t="s">
        <v>90</v>
      </c>
      <c r="C39" s="9" t="s">
        <v>27</v>
      </c>
      <c r="D39" s="2" t="s">
        <v>143</v>
      </c>
      <c r="E39" s="13">
        <v>100</v>
      </c>
      <c r="F39" s="9">
        <v>2</v>
      </c>
      <c r="G39" s="9">
        <v>2</v>
      </c>
      <c r="H39" s="9"/>
      <c r="I39" s="9"/>
      <c r="J39" s="9"/>
      <c r="K39" s="4">
        <f t="shared" si="0"/>
        <v>2</v>
      </c>
      <c r="L39" s="2"/>
    </row>
    <row r="40" spans="1:12" ht="12" customHeight="1" x14ac:dyDescent="0.3">
      <c r="A40" s="25" t="s">
        <v>34</v>
      </c>
      <c r="B40" s="9" t="s">
        <v>211</v>
      </c>
      <c r="C40" s="9" t="s">
        <v>27</v>
      </c>
      <c r="D40" s="2" t="s">
        <v>143</v>
      </c>
      <c r="E40" s="13">
        <v>100</v>
      </c>
      <c r="F40" s="9">
        <v>2</v>
      </c>
      <c r="G40" s="9">
        <v>2</v>
      </c>
      <c r="H40" s="9"/>
      <c r="I40" s="9">
        <v>1</v>
      </c>
      <c r="J40" s="9"/>
      <c r="K40" s="4">
        <f t="shared" si="0"/>
        <v>1</v>
      </c>
      <c r="L40" s="2"/>
    </row>
    <row r="41" spans="1:12" ht="12" customHeight="1" x14ac:dyDescent="0.3">
      <c r="A41" s="25" t="s">
        <v>168</v>
      </c>
      <c r="B41" s="9" t="s">
        <v>91</v>
      </c>
      <c r="C41" s="9" t="s">
        <v>27</v>
      </c>
      <c r="D41" s="2" t="s">
        <v>143</v>
      </c>
      <c r="E41" s="13">
        <v>100</v>
      </c>
      <c r="F41" s="9">
        <v>2</v>
      </c>
      <c r="G41" s="9">
        <v>2</v>
      </c>
      <c r="H41" s="9"/>
      <c r="I41" s="9"/>
      <c r="J41" s="9"/>
      <c r="K41" s="4">
        <f t="shared" si="0"/>
        <v>2</v>
      </c>
      <c r="L41" s="2"/>
    </row>
    <row r="42" spans="1:12" ht="12" customHeight="1" x14ac:dyDescent="0.3">
      <c r="A42" s="25" t="s">
        <v>184</v>
      </c>
      <c r="B42" s="9" t="s">
        <v>92</v>
      </c>
      <c r="C42" s="9" t="s">
        <v>20</v>
      </c>
      <c r="D42" s="2" t="s">
        <v>143</v>
      </c>
      <c r="E42" s="13">
        <v>1500</v>
      </c>
      <c r="F42" s="9">
        <v>4</v>
      </c>
      <c r="G42" s="9">
        <v>2</v>
      </c>
      <c r="H42" s="9"/>
      <c r="I42" s="9"/>
      <c r="J42" s="9"/>
      <c r="K42" s="4">
        <f t="shared" si="0"/>
        <v>2</v>
      </c>
      <c r="L42" s="2"/>
    </row>
    <row r="43" spans="1:12" ht="12" customHeight="1" x14ac:dyDescent="0.3">
      <c r="A43" s="35" t="s">
        <v>35</v>
      </c>
      <c r="B43" s="9" t="s">
        <v>212</v>
      </c>
      <c r="C43" s="9" t="s">
        <v>20</v>
      </c>
      <c r="D43" s="2" t="s">
        <v>143</v>
      </c>
      <c r="E43" s="13">
        <v>2000</v>
      </c>
      <c r="F43" s="9">
        <v>4</v>
      </c>
      <c r="G43" s="9">
        <v>4</v>
      </c>
      <c r="H43" s="9"/>
      <c r="I43" s="9">
        <v>3</v>
      </c>
      <c r="J43" s="9">
        <v>1</v>
      </c>
      <c r="K43" s="4">
        <v>0</v>
      </c>
      <c r="L43" s="2"/>
    </row>
    <row r="44" spans="1:12" ht="12" customHeight="1" x14ac:dyDescent="0.3">
      <c r="A44" s="25" t="s">
        <v>185</v>
      </c>
      <c r="B44" s="9" t="s">
        <v>93</v>
      </c>
      <c r="C44" s="9" t="s">
        <v>20</v>
      </c>
      <c r="D44" s="2" t="s">
        <v>143</v>
      </c>
      <c r="E44" s="13">
        <v>6000</v>
      </c>
      <c r="F44" s="9">
        <v>4</v>
      </c>
      <c r="G44" s="9">
        <v>4</v>
      </c>
      <c r="H44" s="9"/>
      <c r="I44" s="9">
        <v>3</v>
      </c>
      <c r="J44" s="9">
        <v>3</v>
      </c>
      <c r="K44" s="4">
        <v>0</v>
      </c>
      <c r="L44" s="2"/>
    </row>
    <row r="45" spans="1:12" ht="12" customHeight="1" x14ac:dyDescent="0.3">
      <c r="A45" s="25" t="s">
        <v>36</v>
      </c>
      <c r="B45" s="9" t="s">
        <v>94</v>
      </c>
      <c r="C45" s="9" t="s">
        <v>224</v>
      </c>
      <c r="D45" s="2" t="s">
        <v>143</v>
      </c>
      <c r="E45" s="13">
        <v>5000</v>
      </c>
      <c r="F45" s="9">
        <v>4</v>
      </c>
      <c r="G45" s="9">
        <v>4</v>
      </c>
      <c r="H45" s="9"/>
      <c r="I45" s="9">
        <v>4</v>
      </c>
      <c r="J45" s="9">
        <v>3</v>
      </c>
      <c r="K45" s="4">
        <v>0</v>
      </c>
      <c r="L45" s="2"/>
    </row>
    <row r="46" spans="1:12" ht="12" customHeight="1" x14ac:dyDescent="0.3">
      <c r="A46" s="25" t="s">
        <v>169</v>
      </c>
      <c r="B46" s="9" t="s">
        <v>95</v>
      </c>
      <c r="C46" s="9" t="s">
        <v>37</v>
      </c>
      <c r="D46" s="2" t="s">
        <v>143</v>
      </c>
      <c r="E46" s="13">
        <v>2000</v>
      </c>
      <c r="F46" s="9">
        <v>12</v>
      </c>
      <c r="G46" s="9">
        <v>11</v>
      </c>
      <c r="H46" s="9"/>
      <c r="I46" s="9">
        <v>2</v>
      </c>
      <c r="J46" s="9">
        <v>2</v>
      </c>
      <c r="K46" s="4">
        <f t="shared" si="0"/>
        <v>7</v>
      </c>
      <c r="L46" s="2"/>
    </row>
    <row r="47" spans="1:12" ht="12" customHeight="1" x14ac:dyDescent="0.3">
      <c r="A47" s="25" t="s">
        <v>186</v>
      </c>
      <c r="B47" s="9" t="s">
        <v>96</v>
      </c>
      <c r="C47" s="10" t="s">
        <v>20</v>
      </c>
      <c r="D47" s="2" t="s">
        <v>143</v>
      </c>
      <c r="E47" s="13">
        <v>1800</v>
      </c>
      <c r="F47" s="9">
        <v>4</v>
      </c>
      <c r="G47" s="9">
        <v>3</v>
      </c>
      <c r="H47" s="9"/>
      <c r="I47" s="9">
        <v>1</v>
      </c>
      <c r="J47" s="9">
        <v>2</v>
      </c>
      <c r="K47" s="4">
        <v>0</v>
      </c>
      <c r="L47" s="2"/>
    </row>
    <row r="48" spans="1:12" ht="12" customHeight="1" x14ac:dyDescent="0.3">
      <c r="A48" s="25" t="s">
        <v>187</v>
      </c>
      <c r="B48" s="9" t="s">
        <v>213</v>
      </c>
      <c r="C48" s="9" t="s">
        <v>24</v>
      </c>
      <c r="D48" s="2" t="s">
        <v>143</v>
      </c>
      <c r="E48" s="15">
        <v>1500</v>
      </c>
      <c r="F48" s="9">
        <v>2</v>
      </c>
      <c r="G48" s="9">
        <v>2</v>
      </c>
      <c r="H48" s="9"/>
      <c r="I48" s="9"/>
      <c r="J48" s="9"/>
      <c r="K48" s="4">
        <f t="shared" si="0"/>
        <v>2</v>
      </c>
      <c r="L48" s="2"/>
    </row>
    <row r="49" spans="1:12" ht="12" customHeight="1" x14ac:dyDescent="0.3">
      <c r="A49" s="25" t="s">
        <v>261</v>
      </c>
      <c r="B49" s="9" t="s">
        <v>213</v>
      </c>
      <c r="C49" s="9" t="s">
        <v>24</v>
      </c>
      <c r="D49" s="2" t="s">
        <v>143</v>
      </c>
      <c r="E49" s="15">
        <v>1500</v>
      </c>
      <c r="F49" s="9">
        <v>2</v>
      </c>
      <c r="G49" s="9">
        <v>2</v>
      </c>
      <c r="H49" s="9"/>
      <c r="I49" s="9"/>
      <c r="J49" s="9"/>
      <c r="K49" s="4">
        <f t="shared" si="0"/>
        <v>2</v>
      </c>
      <c r="L49" s="2"/>
    </row>
    <row r="50" spans="1:12" ht="12" customHeight="1" x14ac:dyDescent="0.3">
      <c r="A50" s="25" t="s">
        <v>170</v>
      </c>
      <c r="B50" s="9" t="s">
        <v>97</v>
      </c>
      <c r="C50" s="11" t="s">
        <v>27</v>
      </c>
      <c r="D50" s="2" t="s">
        <v>143</v>
      </c>
      <c r="E50" s="13">
        <v>10000</v>
      </c>
      <c r="F50" s="9">
        <v>2</v>
      </c>
      <c r="G50" s="9">
        <v>2</v>
      </c>
      <c r="H50" s="9"/>
      <c r="I50" s="9"/>
      <c r="J50" s="9"/>
      <c r="K50" s="4">
        <f t="shared" si="0"/>
        <v>2</v>
      </c>
      <c r="L50" s="2"/>
    </row>
    <row r="51" spans="1:12" ht="12" customHeight="1" x14ac:dyDescent="0.3">
      <c r="A51" s="25" t="s">
        <v>188</v>
      </c>
      <c r="B51" s="9" t="s">
        <v>98</v>
      </c>
      <c r="C51" s="9" t="s">
        <v>225</v>
      </c>
      <c r="D51" s="2" t="s">
        <v>143</v>
      </c>
      <c r="E51" s="13">
        <v>300000</v>
      </c>
      <c r="F51" s="9">
        <v>4</v>
      </c>
      <c r="G51" s="9">
        <v>4</v>
      </c>
      <c r="H51" s="9"/>
      <c r="I51" s="9">
        <v>5</v>
      </c>
      <c r="J51" s="9">
        <v>4</v>
      </c>
      <c r="K51" s="4">
        <v>0</v>
      </c>
      <c r="L51" s="2"/>
    </row>
    <row r="52" spans="1:12" ht="12" customHeight="1" x14ac:dyDescent="0.3">
      <c r="A52" s="25" t="s">
        <v>258</v>
      </c>
      <c r="B52" s="9" t="s">
        <v>243</v>
      </c>
      <c r="C52" s="9" t="s">
        <v>262</v>
      </c>
      <c r="D52" s="2" t="s">
        <v>143</v>
      </c>
      <c r="E52" s="13">
        <v>1500</v>
      </c>
      <c r="F52" s="9">
        <v>1</v>
      </c>
      <c r="G52" s="9">
        <v>1</v>
      </c>
      <c r="H52" s="9"/>
      <c r="I52" s="9"/>
      <c r="J52" s="9"/>
      <c r="K52" s="4">
        <f t="shared" si="0"/>
        <v>1</v>
      </c>
      <c r="L52" s="2"/>
    </row>
    <row r="53" spans="1:12" ht="12" customHeight="1" x14ac:dyDescent="0.3">
      <c r="A53" s="25" t="s">
        <v>38</v>
      </c>
      <c r="B53" s="9" t="s">
        <v>99</v>
      </c>
      <c r="C53" s="9" t="s">
        <v>226</v>
      </c>
      <c r="D53" s="2" t="s">
        <v>143</v>
      </c>
      <c r="E53" s="13">
        <v>20000</v>
      </c>
      <c r="F53" s="9">
        <v>6</v>
      </c>
      <c r="G53" s="9">
        <v>7</v>
      </c>
      <c r="H53" s="9"/>
      <c r="I53" s="9"/>
      <c r="J53" s="9">
        <v>2</v>
      </c>
      <c r="K53" s="4">
        <f t="shared" si="0"/>
        <v>5</v>
      </c>
      <c r="L53" s="2"/>
    </row>
    <row r="54" spans="1:12" ht="12" customHeight="1" x14ac:dyDescent="0.3">
      <c r="A54" s="25" t="s">
        <v>39</v>
      </c>
      <c r="B54" s="9" t="s">
        <v>100</v>
      </c>
      <c r="C54" s="9" t="s">
        <v>40</v>
      </c>
      <c r="D54" s="2" t="s">
        <v>143</v>
      </c>
      <c r="E54" s="13">
        <v>2000</v>
      </c>
      <c r="F54" s="9">
        <v>6</v>
      </c>
      <c r="G54" s="9">
        <v>6</v>
      </c>
      <c r="H54" s="9"/>
      <c r="I54" s="9"/>
      <c r="J54" s="9"/>
      <c r="K54" s="4">
        <f t="shared" si="0"/>
        <v>6</v>
      </c>
      <c r="L54" s="2"/>
    </row>
    <row r="55" spans="1:12" ht="12" customHeight="1" x14ac:dyDescent="0.3">
      <c r="A55" s="25" t="s">
        <v>41</v>
      </c>
      <c r="B55" s="9" t="s">
        <v>101</v>
      </c>
      <c r="C55" s="9" t="s">
        <v>224</v>
      </c>
      <c r="D55" s="2" t="s">
        <v>143</v>
      </c>
      <c r="E55" s="13">
        <v>120000</v>
      </c>
      <c r="F55" s="9">
        <v>12</v>
      </c>
      <c r="G55" s="9">
        <v>8</v>
      </c>
      <c r="H55" s="9"/>
      <c r="I55" s="9">
        <v>6</v>
      </c>
      <c r="J55" s="9"/>
      <c r="K55" s="4">
        <f t="shared" si="0"/>
        <v>2</v>
      </c>
      <c r="L55" s="2" t="s">
        <v>140</v>
      </c>
    </row>
    <row r="56" spans="1:12" ht="12" customHeight="1" x14ac:dyDescent="0.3">
      <c r="A56" s="25" t="s">
        <v>154</v>
      </c>
      <c r="B56" s="9" t="s">
        <v>147</v>
      </c>
      <c r="C56" s="9" t="s">
        <v>20</v>
      </c>
      <c r="D56" s="2" t="s">
        <v>143</v>
      </c>
      <c r="E56" s="13">
        <v>3000</v>
      </c>
      <c r="F56" s="9">
        <v>4</v>
      </c>
      <c r="G56" s="9">
        <v>4</v>
      </c>
      <c r="H56" s="9"/>
      <c r="I56" s="9"/>
      <c r="J56" s="9"/>
      <c r="K56" s="4">
        <f t="shared" si="0"/>
        <v>4</v>
      </c>
      <c r="L56" s="2"/>
    </row>
    <row r="57" spans="1:12" ht="12" customHeight="1" x14ac:dyDescent="0.3">
      <c r="A57" s="25" t="s">
        <v>42</v>
      </c>
      <c r="B57" s="9" t="s">
        <v>102</v>
      </c>
      <c r="C57" s="9" t="s">
        <v>227</v>
      </c>
      <c r="D57" s="2" t="s">
        <v>143</v>
      </c>
      <c r="E57" s="13">
        <v>5000</v>
      </c>
      <c r="F57" s="9">
        <v>4</v>
      </c>
      <c r="G57" s="9">
        <v>4</v>
      </c>
      <c r="H57" s="9"/>
      <c r="I57" s="9">
        <v>1</v>
      </c>
      <c r="J57" s="9"/>
      <c r="K57" s="4">
        <f t="shared" si="0"/>
        <v>3</v>
      </c>
      <c r="L57" s="2"/>
    </row>
    <row r="58" spans="1:12" ht="12" customHeight="1" x14ac:dyDescent="0.3">
      <c r="A58" s="25" t="s">
        <v>43</v>
      </c>
      <c r="B58" s="9" t="s">
        <v>103</v>
      </c>
      <c r="C58" s="9" t="s">
        <v>27</v>
      </c>
      <c r="D58" s="2" t="s">
        <v>143</v>
      </c>
      <c r="E58" s="13">
        <v>100</v>
      </c>
      <c r="F58" s="9">
        <v>2</v>
      </c>
      <c r="G58" s="9">
        <v>2</v>
      </c>
      <c r="H58" s="9"/>
      <c r="I58" s="9"/>
      <c r="J58" s="9"/>
      <c r="K58" s="4">
        <f t="shared" si="0"/>
        <v>2</v>
      </c>
      <c r="L58" s="2"/>
    </row>
    <row r="59" spans="1:12" ht="12" customHeight="1" x14ac:dyDescent="0.3">
      <c r="A59" s="25" t="s">
        <v>44</v>
      </c>
      <c r="B59" s="9" t="s">
        <v>104</v>
      </c>
      <c r="C59" s="9" t="s">
        <v>27</v>
      </c>
      <c r="D59" s="2" t="s">
        <v>143</v>
      </c>
      <c r="E59" s="13">
        <v>100</v>
      </c>
      <c r="F59" s="9">
        <v>2</v>
      </c>
      <c r="G59" s="9">
        <v>2</v>
      </c>
      <c r="H59" s="9"/>
      <c r="I59" s="9"/>
      <c r="J59" s="9"/>
      <c r="K59" s="4">
        <f t="shared" si="0"/>
        <v>2</v>
      </c>
      <c r="L59" s="2"/>
    </row>
    <row r="60" spans="1:12" ht="12" customHeight="1" x14ac:dyDescent="0.3">
      <c r="A60" s="25" t="s">
        <v>45</v>
      </c>
      <c r="B60" s="9" t="s">
        <v>105</v>
      </c>
      <c r="C60" s="9" t="s">
        <v>20</v>
      </c>
      <c r="D60" s="2" t="s">
        <v>143</v>
      </c>
      <c r="E60" s="13">
        <v>1400</v>
      </c>
      <c r="F60" s="9">
        <v>4</v>
      </c>
      <c r="G60" s="9">
        <v>4</v>
      </c>
      <c r="H60" s="9"/>
      <c r="I60" s="9">
        <v>2</v>
      </c>
      <c r="J60" s="9"/>
      <c r="K60" s="4">
        <f t="shared" si="0"/>
        <v>2</v>
      </c>
      <c r="L60" s="2"/>
    </row>
    <row r="61" spans="1:12" ht="12" customHeight="1" x14ac:dyDescent="0.3">
      <c r="A61" s="25" t="s">
        <v>46</v>
      </c>
      <c r="B61" s="9" t="s">
        <v>106</v>
      </c>
      <c r="C61" s="9" t="s">
        <v>20</v>
      </c>
      <c r="D61" s="2" t="s">
        <v>143</v>
      </c>
      <c r="E61" s="13">
        <v>1200</v>
      </c>
      <c r="F61" s="9">
        <v>4</v>
      </c>
      <c r="G61" s="9">
        <v>3</v>
      </c>
      <c r="H61" s="9"/>
      <c r="I61" s="9"/>
      <c r="J61" s="9"/>
      <c r="K61" s="4">
        <f t="shared" si="0"/>
        <v>3</v>
      </c>
      <c r="L61" s="2"/>
    </row>
    <row r="62" spans="1:12" ht="12" customHeight="1" x14ac:dyDescent="0.3">
      <c r="A62" s="25" t="s">
        <v>47</v>
      </c>
      <c r="B62" s="9" t="s">
        <v>107</v>
      </c>
      <c r="C62" s="9" t="s">
        <v>228</v>
      </c>
      <c r="D62" s="2" t="s">
        <v>143</v>
      </c>
      <c r="E62" s="13">
        <v>2500</v>
      </c>
      <c r="F62" s="9">
        <v>6</v>
      </c>
      <c r="G62" s="9">
        <v>5</v>
      </c>
      <c r="H62" s="9"/>
      <c r="I62" s="9"/>
      <c r="J62" s="9"/>
      <c r="K62" s="4">
        <f t="shared" si="0"/>
        <v>5</v>
      </c>
      <c r="L62" s="2"/>
    </row>
    <row r="63" spans="1:12" ht="12" customHeight="1" x14ac:dyDescent="0.3">
      <c r="A63" s="25" t="s">
        <v>48</v>
      </c>
      <c r="B63" s="9" t="s">
        <v>108</v>
      </c>
      <c r="C63" s="9" t="s">
        <v>228</v>
      </c>
      <c r="D63" s="2" t="s">
        <v>143</v>
      </c>
      <c r="E63" s="13">
        <v>400</v>
      </c>
      <c r="F63" s="9">
        <v>3</v>
      </c>
      <c r="G63" s="9">
        <v>2</v>
      </c>
      <c r="H63" s="9"/>
      <c r="I63" s="9">
        <v>1</v>
      </c>
      <c r="J63" s="9"/>
      <c r="K63" s="4">
        <f t="shared" si="0"/>
        <v>1</v>
      </c>
      <c r="L63" s="2" t="s">
        <v>144</v>
      </c>
    </row>
    <row r="64" spans="1:12" ht="12" customHeight="1" x14ac:dyDescent="0.3">
      <c r="A64" s="25" t="s">
        <v>49</v>
      </c>
      <c r="B64" s="9" t="s">
        <v>109</v>
      </c>
      <c r="C64" s="9" t="s">
        <v>24</v>
      </c>
      <c r="D64" s="2" t="s">
        <v>143</v>
      </c>
      <c r="E64" s="13">
        <v>8000</v>
      </c>
      <c r="F64" s="9">
        <v>4</v>
      </c>
      <c r="G64" s="9">
        <v>4</v>
      </c>
      <c r="H64" s="9"/>
      <c r="I64" s="9">
        <v>2</v>
      </c>
      <c r="J64" s="9"/>
      <c r="K64" s="4">
        <f t="shared" si="0"/>
        <v>2</v>
      </c>
      <c r="L64" s="2"/>
    </row>
    <row r="65" spans="1:12" ht="12" customHeight="1" x14ac:dyDescent="0.3">
      <c r="A65" s="25" t="s">
        <v>171</v>
      </c>
      <c r="B65" s="9" t="s">
        <v>214</v>
      </c>
      <c r="C65" s="9" t="s">
        <v>40</v>
      </c>
      <c r="D65" s="2" t="s">
        <v>143</v>
      </c>
      <c r="E65" s="13">
        <v>300000</v>
      </c>
      <c r="F65" s="9">
        <v>6</v>
      </c>
      <c r="G65" s="9">
        <v>5</v>
      </c>
      <c r="H65" s="9"/>
      <c r="I65" s="9">
        <v>2</v>
      </c>
      <c r="J65" s="9">
        <v>1</v>
      </c>
      <c r="K65" s="4">
        <f t="shared" si="0"/>
        <v>2</v>
      </c>
      <c r="L65" s="2"/>
    </row>
    <row r="66" spans="1:12" ht="12" customHeight="1" x14ac:dyDescent="0.3">
      <c r="A66" s="25" t="s">
        <v>152</v>
      </c>
      <c r="B66" s="9" t="s">
        <v>148</v>
      </c>
      <c r="C66" s="9" t="s">
        <v>20</v>
      </c>
      <c r="D66" s="2" t="s">
        <v>143</v>
      </c>
      <c r="E66" s="13">
        <v>10000</v>
      </c>
      <c r="F66" s="9">
        <v>4</v>
      </c>
      <c r="G66" s="9">
        <v>4</v>
      </c>
      <c r="H66" s="9"/>
      <c r="I66" s="9">
        <v>5</v>
      </c>
      <c r="J66" s="9">
        <v>2</v>
      </c>
      <c r="K66" s="4">
        <v>0</v>
      </c>
      <c r="L66" s="2"/>
    </row>
    <row r="67" spans="1:12" ht="12" customHeight="1" x14ac:dyDescent="0.3">
      <c r="A67" s="25" t="s">
        <v>189</v>
      </c>
      <c r="B67" s="9" t="s">
        <v>215</v>
      </c>
      <c r="C67" s="9" t="s">
        <v>20</v>
      </c>
      <c r="D67" s="2" t="s">
        <v>143</v>
      </c>
      <c r="E67" s="13">
        <v>2000</v>
      </c>
      <c r="F67" s="9">
        <v>4</v>
      </c>
      <c r="G67" s="9">
        <v>4</v>
      </c>
      <c r="H67" s="9"/>
      <c r="I67" s="9"/>
      <c r="J67" s="9"/>
      <c r="K67" s="4">
        <f t="shared" si="0"/>
        <v>4</v>
      </c>
      <c r="L67" s="2"/>
    </row>
    <row r="68" spans="1:12" ht="12" customHeight="1" x14ac:dyDescent="0.3">
      <c r="A68" s="25" t="s">
        <v>50</v>
      </c>
      <c r="B68" s="9" t="s">
        <v>110</v>
      </c>
      <c r="C68" s="9" t="s">
        <v>19</v>
      </c>
      <c r="D68" s="2" t="s">
        <v>143</v>
      </c>
      <c r="E68" s="13">
        <v>1000</v>
      </c>
      <c r="F68" s="9">
        <v>4</v>
      </c>
      <c r="G68" s="9">
        <v>2</v>
      </c>
      <c r="H68" s="9"/>
      <c r="I68" s="9">
        <v>1</v>
      </c>
      <c r="J68" s="9">
        <v>2</v>
      </c>
      <c r="K68" s="4">
        <v>0</v>
      </c>
      <c r="L68" s="2" t="s">
        <v>144</v>
      </c>
    </row>
    <row r="69" spans="1:12" ht="12" customHeight="1" x14ac:dyDescent="0.3">
      <c r="A69" s="25" t="s">
        <v>190</v>
      </c>
      <c r="B69" s="9" t="s">
        <v>216</v>
      </c>
      <c r="C69" s="9" t="s">
        <v>24</v>
      </c>
      <c r="D69" s="2" t="s">
        <v>143</v>
      </c>
      <c r="E69" s="13">
        <v>5000</v>
      </c>
      <c r="F69" s="9">
        <v>4</v>
      </c>
      <c r="G69" s="9">
        <v>4</v>
      </c>
      <c r="H69" s="9"/>
      <c r="I69" s="9">
        <v>1</v>
      </c>
      <c r="J69" s="9">
        <v>2</v>
      </c>
      <c r="K69" s="4">
        <f t="shared" ref="K69:K117" si="1">G69-I69-J69</f>
        <v>1</v>
      </c>
      <c r="L69" s="2"/>
    </row>
    <row r="70" spans="1:12" ht="12" customHeight="1" x14ac:dyDescent="0.3">
      <c r="A70" s="25" t="s">
        <v>51</v>
      </c>
      <c r="B70" s="9" t="s">
        <v>111</v>
      </c>
      <c r="C70" s="9" t="s">
        <v>228</v>
      </c>
      <c r="D70" s="2" t="s">
        <v>143</v>
      </c>
      <c r="E70" s="13">
        <v>4300</v>
      </c>
      <c r="F70" s="9">
        <v>3</v>
      </c>
      <c r="G70" s="9">
        <v>1</v>
      </c>
      <c r="H70" s="9"/>
      <c r="I70" s="9"/>
      <c r="J70" s="9"/>
      <c r="K70" s="4">
        <f t="shared" si="1"/>
        <v>1</v>
      </c>
      <c r="L70" s="2" t="s">
        <v>144</v>
      </c>
    </row>
    <row r="71" spans="1:12" ht="12" customHeight="1" x14ac:dyDescent="0.3">
      <c r="A71" s="25" t="s">
        <v>191</v>
      </c>
      <c r="B71" s="9" t="s">
        <v>150</v>
      </c>
      <c r="C71" s="9" t="s">
        <v>227</v>
      </c>
      <c r="D71" s="2" t="s">
        <v>143</v>
      </c>
      <c r="E71" s="13">
        <v>30000</v>
      </c>
      <c r="F71" s="9">
        <v>4</v>
      </c>
      <c r="G71" s="9">
        <v>4</v>
      </c>
      <c r="H71" s="9"/>
      <c r="I71" s="9">
        <v>1</v>
      </c>
      <c r="J71" s="9"/>
      <c r="K71" s="4">
        <f t="shared" si="1"/>
        <v>3</v>
      </c>
      <c r="L71" s="2"/>
    </row>
    <row r="72" spans="1:12" ht="12" customHeight="1" x14ac:dyDescent="0.3">
      <c r="A72" s="25" t="s">
        <v>52</v>
      </c>
      <c r="B72" s="9" t="s">
        <v>109</v>
      </c>
      <c r="C72" s="9" t="s">
        <v>24</v>
      </c>
      <c r="D72" s="2" t="s">
        <v>143</v>
      </c>
      <c r="E72" s="13">
        <v>1200</v>
      </c>
      <c r="F72" s="9">
        <v>4</v>
      </c>
      <c r="G72" s="9">
        <v>4</v>
      </c>
      <c r="H72" s="9"/>
      <c r="I72" s="9">
        <v>2</v>
      </c>
      <c r="J72" s="9">
        <v>1</v>
      </c>
      <c r="K72" s="4">
        <f t="shared" si="1"/>
        <v>1</v>
      </c>
      <c r="L72" s="2"/>
    </row>
    <row r="73" spans="1:12" ht="12" customHeight="1" x14ac:dyDescent="0.3">
      <c r="A73" s="25" t="s">
        <v>53</v>
      </c>
      <c r="B73" s="9" t="s">
        <v>112</v>
      </c>
      <c r="C73" s="9" t="s">
        <v>19</v>
      </c>
      <c r="D73" s="2" t="s">
        <v>143</v>
      </c>
      <c r="E73" s="13">
        <v>1500</v>
      </c>
      <c r="F73" s="9">
        <v>4</v>
      </c>
      <c r="G73" s="9">
        <v>4</v>
      </c>
      <c r="H73" s="9"/>
      <c r="I73" s="9"/>
      <c r="J73" s="9"/>
      <c r="K73" s="4">
        <f t="shared" si="1"/>
        <v>4</v>
      </c>
      <c r="L73" s="2"/>
    </row>
    <row r="74" spans="1:12" ht="12" customHeight="1" x14ac:dyDescent="0.3">
      <c r="A74" s="25" t="s">
        <v>172</v>
      </c>
      <c r="B74" s="9" t="s">
        <v>148</v>
      </c>
      <c r="C74" s="9" t="s">
        <v>20</v>
      </c>
      <c r="D74" s="2" t="s">
        <v>143</v>
      </c>
      <c r="E74" s="13">
        <v>1500</v>
      </c>
      <c r="F74" s="9">
        <v>4</v>
      </c>
      <c r="G74" s="9">
        <v>1</v>
      </c>
      <c r="H74" s="9"/>
      <c r="I74" s="9">
        <v>1</v>
      </c>
      <c r="J74" s="9"/>
      <c r="K74" s="4">
        <v>0</v>
      </c>
      <c r="L74" s="2"/>
    </row>
    <row r="75" spans="1:12" ht="12" customHeight="1" x14ac:dyDescent="0.3">
      <c r="A75" s="26" t="s">
        <v>240</v>
      </c>
      <c r="B75" s="9" t="s">
        <v>242</v>
      </c>
      <c r="C75" s="9" t="s">
        <v>24</v>
      </c>
      <c r="D75" s="2" t="s">
        <v>143</v>
      </c>
      <c r="E75" s="13">
        <v>12000</v>
      </c>
      <c r="F75" s="9">
        <v>3</v>
      </c>
      <c r="G75" s="9">
        <v>3</v>
      </c>
      <c r="H75" s="9"/>
      <c r="I75" s="9">
        <v>3</v>
      </c>
      <c r="J75" s="9"/>
      <c r="K75" s="4">
        <v>0</v>
      </c>
      <c r="L75" s="2"/>
    </row>
    <row r="76" spans="1:12" ht="12" customHeight="1" x14ac:dyDescent="0.3">
      <c r="A76" s="9" t="s">
        <v>255</v>
      </c>
      <c r="B76" s="9" t="s">
        <v>113</v>
      </c>
      <c r="C76" s="9" t="s">
        <v>228</v>
      </c>
      <c r="D76" s="2" t="s">
        <v>143</v>
      </c>
      <c r="E76" s="13">
        <v>1000</v>
      </c>
      <c r="F76" s="9">
        <v>4</v>
      </c>
      <c r="G76" s="9">
        <v>2</v>
      </c>
      <c r="H76" s="9"/>
      <c r="I76" s="9"/>
      <c r="J76" s="9"/>
      <c r="K76" s="4">
        <f t="shared" si="1"/>
        <v>2</v>
      </c>
      <c r="L76" s="2"/>
    </row>
    <row r="77" spans="1:12" ht="12" customHeight="1" x14ac:dyDescent="0.3">
      <c r="A77" s="25" t="s">
        <v>192</v>
      </c>
      <c r="B77" s="9" t="s">
        <v>217</v>
      </c>
      <c r="C77" s="9" t="s">
        <v>37</v>
      </c>
      <c r="D77" s="2" t="s">
        <v>143</v>
      </c>
      <c r="E77" s="14">
        <v>1000</v>
      </c>
      <c r="F77" s="9">
        <v>4</v>
      </c>
      <c r="G77" s="9">
        <v>5</v>
      </c>
      <c r="H77" s="9"/>
      <c r="I77" s="9">
        <v>1</v>
      </c>
      <c r="J77" s="9"/>
      <c r="K77" s="4">
        <f t="shared" si="1"/>
        <v>4</v>
      </c>
      <c r="L77" s="2"/>
    </row>
    <row r="78" spans="1:12" ht="12" customHeight="1" x14ac:dyDescent="0.3">
      <c r="A78" s="25" t="s">
        <v>193</v>
      </c>
      <c r="B78" s="9" t="s">
        <v>114</v>
      </c>
      <c r="C78" s="9" t="s">
        <v>228</v>
      </c>
      <c r="D78" s="2" t="s">
        <v>143</v>
      </c>
      <c r="E78" s="13">
        <v>16000</v>
      </c>
      <c r="F78" s="9">
        <v>4</v>
      </c>
      <c r="G78" s="9">
        <v>4</v>
      </c>
      <c r="H78" s="9"/>
      <c r="I78" s="9"/>
      <c r="J78" s="9"/>
      <c r="K78" s="4">
        <f t="shared" si="1"/>
        <v>4</v>
      </c>
      <c r="L78" s="2"/>
    </row>
    <row r="79" spans="1:12" ht="12" customHeight="1" x14ac:dyDescent="0.3">
      <c r="A79" s="25" t="s">
        <v>54</v>
      </c>
      <c r="B79" s="9" t="s">
        <v>115</v>
      </c>
      <c r="C79" s="9" t="s">
        <v>20</v>
      </c>
      <c r="D79" s="2" t="s">
        <v>143</v>
      </c>
      <c r="E79" s="13">
        <v>2000</v>
      </c>
      <c r="F79" s="9">
        <v>4</v>
      </c>
      <c r="G79" s="9">
        <v>5</v>
      </c>
      <c r="H79" s="9"/>
      <c r="I79" s="9">
        <v>5</v>
      </c>
      <c r="J79" s="9">
        <v>1</v>
      </c>
      <c r="K79" s="4">
        <v>0</v>
      </c>
      <c r="L79" s="2"/>
    </row>
    <row r="80" spans="1:12" ht="12" customHeight="1" x14ac:dyDescent="0.3">
      <c r="A80" s="25" t="s">
        <v>155</v>
      </c>
      <c r="B80" s="9" t="s">
        <v>116</v>
      </c>
      <c r="C80" s="9" t="s">
        <v>24</v>
      </c>
      <c r="D80" s="2" t="s">
        <v>143</v>
      </c>
      <c r="E80" s="13">
        <v>4000</v>
      </c>
      <c r="F80" s="9">
        <v>4</v>
      </c>
      <c r="G80" s="9">
        <v>4</v>
      </c>
      <c r="H80" s="9"/>
      <c r="I80" s="9">
        <v>4</v>
      </c>
      <c r="J80" s="9">
        <v>2</v>
      </c>
      <c r="K80" s="4">
        <v>0</v>
      </c>
      <c r="L80" s="2"/>
    </row>
    <row r="81" spans="1:12" ht="12" customHeight="1" x14ac:dyDescent="0.3">
      <c r="A81" s="25" t="s">
        <v>55</v>
      </c>
      <c r="B81" s="9" t="s">
        <v>83</v>
      </c>
      <c r="C81" s="9" t="s">
        <v>17</v>
      </c>
      <c r="D81" s="2" t="s">
        <v>143</v>
      </c>
      <c r="E81" s="13">
        <v>2400</v>
      </c>
      <c r="F81" s="9">
        <v>4</v>
      </c>
      <c r="G81" s="9">
        <v>2</v>
      </c>
      <c r="H81" s="9"/>
      <c r="I81" s="9"/>
      <c r="J81" s="9"/>
      <c r="K81" s="4">
        <f t="shared" si="1"/>
        <v>2</v>
      </c>
      <c r="L81" s="2" t="s">
        <v>140</v>
      </c>
    </row>
    <row r="82" spans="1:12" ht="12" customHeight="1" x14ac:dyDescent="0.3">
      <c r="A82" s="25" t="s">
        <v>173</v>
      </c>
      <c r="B82" s="9" t="s">
        <v>117</v>
      </c>
      <c r="C82" s="9" t="s">
        <v>224</v>
      </c>
      <c r="D82" s="2" t="s">
        <v>143</v>
      </c>
      <c r="E82" s="13">
        <v>90000</v>
      </c>
      <c r="F82" s="9">
        <v>6</v>
      </c>
      <c r="G82" s="9">
        <v>5</v>
      </c>
      <c r="H82" s="9"/>
      <c r="I82" s="9"/>
      <c r="J82" s="9">
        <v>4</v>
      </c>
      <c r="K82" s="4">
        <f t="shared" si="1"/>
        <v>1</v>
      </c>
      <c r="L82" s="2"/>
    </row>
    <row r="83" spans="1:12" ht="12" customHeight="1" x14ac:dyDescent="0.3">
      <c r="A83" s="25" t="s">
        <v>56</v>
      </c>
      <c r="B83" s="9" t="s">
        <v>243</v>
      </c>
      <c r="C83" s="9" t="s">
        <v>27</v>
      </c>
      <c r="D83" s="2" t="s">
        <v>143</v>
      </c>
      <c r="E83" s="13">
        <v>100</v>
      </c>
      <c r="F83" s="9">
        <v>2</v>
      </c>
      <c r="G83" s="9">
        <v>6</v>
      </c>
      <c r="H83" s="9"/>
      <c r="I83" s="9">
        <v>5</v>
      </c>
      <c r="J83" s="9"/>
      <c r="K83" s="4">
        <f t="shared" si="1"/>
        <v>1</v>
      </c>
      <c r="L83" s="2"/>
    </row>
    <row r="84" spans="1:12" ht="12" customHeight="1" x14ac:dyDescent="0.3">
      <c r="A84" s="25" t="s">
        <v>241</v>
      </c>
      <c r="B84" s="9" t="s">
        <v>118</v>
      </c>
      <c r="C84" s="9" t="s">
        <v>27</v>
      </c>
      <c r="D84" s="2" t="s">
        <v>143</v>
      </c>
      <c r="E84" s="13">
        <v>100</v>
      </c>
      <c r="F84" s="9">
        <v>2</v>
      </c>
      <c r="G84" s="9">
        <v>2</v>
      </c>
      <c r="H84" s="9"/>
      <c r="I84" s="9"/>
      <c r="J84" s="9"/>
      <c r="K84" s="4">
        <f t="shared" si="1"/>
        <v>2</v>
      </c>
      <c r="L84" s="2"/>
    </row>
    <row r="85" spans="1:12" ht="12" customHeight="1" x14ac:dyDescent="0.3">
      <c r="A85" s="25" t="s">
        <v>57</v>
      </c>
      <c r="B85" s="9" t="s">
        <v>119</v>
      </c>
      <c r="C85" s="10" t="s">
        <v>229</v>
      </c>
      <c r="D85" s="2" t="s">
        <v>143</v>
      </c>
      <c r="E85" s="13">
        <v>500000</v>
      </c>
      <c r="F85" s="9">
        <v>4</v>
      </c>
      <c r="G85" s="9">
        <v>2</v>
      </c>
      <c r="H85" s="9"/>
      <c r="I85" s="9"/>
      <c r="J85" s="9"/>
      <c r="K85" s="4">
        <f t="shared" si="1"/>
        <v>2</v>
      </c>
      <c r="L85" s="2"/>
    </row>
    <row r="86" spans="1:12" ht="12" customHeight="1" x14ac:dyDescent="0.3">
      <c r="A86" s="25" t="s">
        <v>250</v>
      </c>
      <c r="B86" s="9" t="s">
        <v>120</v>
      </c>
      <c r="C86" s="10" t="s">
        <v>27</v>
      </c>
      <c r="D86" s="2" t="s">
        <v>143</v>
      </c>
      <c r="E86" s="13">
        <v>100</v>
      </c>
      <c r="F86" s="9">
        <v>2</v>
      </c>
      <c r="G86" s="9">
        <v>2</v>
      </c>
      <c r="H86" s="9"/>
      <c r="I86" s="9"/>
      <c r="J86" s="9"/>
      <c r="K86" s="4">
        <f t="shared" si="1"/>
        <v>2</v>
      </c>
      <c r="L86" s="2"/>
    </row>
    <row r="87" spans="1:12" ht="12" customHeight="1" x14ac:dyDescent="0.3">
      <c r="A87" s="25" t="s">
        <v>58</v>
      </c>
      <c r="B87" s="9" t="s">
        <v>222</v>
      </c>
      <c r="C87" s="9" t="s">
        <v>27</v>
      </c>
      <c r="D87" s="2" t="s">
        <v>143</v>
      </c>
      <c r="E87" s="13">
        <v>100</v>
      </c>
      <c r="F87" s="9">
        <v>2</v>
      </c>
      <c r="G87" s="9">
        <v>2</v>
      </c>
      <c r="H87" s="9"/>
      <c r="I87" s="9"/>
      <c r="J87" s="9"/>
      <c r="K87" s="4">
        <f t="shared" si="1"/>
        <v>2</v>
      </c>
      <c r="L87" s="2"/>
    </row>
    <row r="88" spans="1:12" ht="12" customHeight="1" x14ac:dyDescent="0.3">
      <c r="A88" s="25" t="s">
        <v>59</v>
      </c>
      <c r="B88" s="9" t="s">
        <v>121</v>
      </c>
      <c r="C88" s="9" t="s">
        <v>27</v>
      </c>
      <c r="D88" s="2" t="s">
        <v>143</v>
      </c>
      <c r="E88" s="13">
        <v>100</v>
      </c>
      <c r="F88" s="9">
        <v>2</v>
      </c>
      <c r="G88" s="9">
        <v>1</v>
      </c>
      <c r="H88" s="9"/>
      <c r="I88" s="9"/>
      <c r="J88" s="9"/>
      <c r="K88" s="4">
        <f t="shared" si="1"/>
        <v>1</v>
      </c>
      <c r="L88" s="2"/>
    </row>
    <row r="89" spans="1:12" ht="12" customHeight="1" x14ac:dyDescent="0.3">
      <c r="A89" s="25" t="s">
        <v>60</v>
      </c>
      <c r="B89" s="9" t="s">
        <v>122</v>
      </c>
      <c r="C89" s="9" t="s">
        <v>27</v>
      </c>
      <c r="D89" s="2" t="s">
        <v>143</v>
      </c>
      <c r="E89" s="13">
        <v>100</v>
      </c>
      <c r="F89" s="9">
        <v>2</v>
      </c>
      <c r="G89" s="9">
        <v>2</v>
      </c>
      <c r="H89" s="9"/>
      <c r="I89" s="9"/>
      <c r="J89" s="9"/>
      <c r="K89" s="4">
        <f t="shared" si="1"/>
        <v>2</v>
      </c>
      <c r="L89" s="2"/>
    </row>
    <row r="90" spans="1:12" ht="12" customHeight="1" x14ac:dyDescent="0.3">
      <c r="A90" s="25" t="s">
        <v>194</v>
      </c>
      <c r="B90" s="9" t="s">
        <v>89</v>
      </c>
      <c r="C90" s="9" t="s">
        <v>27</v>
      </c>
      <c r="D90" s="2" t="s">
        <v>143</v>
      </c>
      <c r="E90" s="13">
        <v>100</v>
      </c>
      <c r="F90" s="9">
        <v>2</v>
      </c>
      <c r="G90" s="9">
        <v>2</v>
      </c>
      <c r="H90" s="9"/>
      <c r="I90" s="9"/>
      <c r="J90" s="9"/>
      <c r="K90" s="4">
        <f t="shared" si="1"/>
        <v>2</v>
      </c>
      <c r="L90" s="2"/>
    </row>
    <row r="91" spans="1:12" ht="12" customHeight="1" x14ac:dyDescent="0.3">
      <c r="A91" s="30" t="s">
        <v>195</v>
      </c>
      <c r="B91" s="9" t="s">
        <v>89</v>
      </c>
      <c r="C91" s="9" t="s">
        <v>27</v>
      </c>
      <c r="D91" s="2" t="s">
        <v>143</v>
      </c>
      <c r="E91" s="13">
        <v>100</v>
      </c>
      <c r="F91" s="9">
        <v>2</v>
      </c>
      <c r="G91" s="9">
        <v>2</v>
      </c>
      <c r="H91" s="9"/>
      <c r="I91" s="9"/>
      <c r="J91" s="9"/>
      <c r="K91" s="4">
        <f t="shared" si="1"/>
        <v>2</v>
      </c>
      <c r="L91" s="2"/>
    </row>
    <row r="92" spans="1:12" ht="12" customHeight="1" x14ac:dyDescent="0.3">
      <c r="A92" s="25" t="s">
        <v>61</v>
      </c>
      <c r="B92" s="9" t="s">
        <v>95</v>
      </c>
      <c r="C92" s="9" t="s">
        <v>27</v>
      </c>
      <c r="D92" s="2" t="s">
        <v>143</v>
      </c>
      <c r="E92" s="13">
        <v>100</v>
      </c>
      <c r="F92" s="9">
        <v>2</v>
      </c>
      <c r="G92" s="9">
        <v>2</v>
      </c>
      <c r="H92" s="9"/>
      <c r="I92" s="9"/>
      <c r="J92" s="9"/>
      <c r="K92" s="4">
        <f t="shared" si="1"/>
        <v>2</v>
      </c>
      <c r="L92" s="2"/>
    </row>
    <row r="93" spans="1:12" ht="12" customHeight="1" x14ac:dyDescent="0.3">
      <c r="A93" s="25" t="s">
        <v>196</v>
      </c>
      <c r="B93" s="9" t="s">
        <v>123</v>
      </c>
      <c r="C93" s="9" t="s">
        <v>62</v>
      </c>
      <c r="D93" s="2" t="s">
        <v>143</v>
      </c>
      <c r="E93" s="13">
        <v>12000</v>
      </c>
      <c r="F93" s="9">
        <v>6</v>
      </c>
      <c r="G93" s="9">
        <v>2</v>
      </c>
      <c r="H93" s="9"/>
      <c r="I93" s="9">
        <v>1</v>
      </c>
      <c r="J93" s="9">
        <v>1</v>
      </c>
      <c r="K93" s="4">
        <v>0</v>
      </c>
      <c r="L93" s="2" t="s">
        <v>232</v>
      </c>
    </row>
    <row r="94" spans="1:12" ht="12" customHeight="1" x14ac:dyDescent="0.3">
      <c r="A94" s="25" t="s">
        <v>63</v>
      </c>
      <c r="B94" s="9" t="s">
        <v>124</v>
      </c>
      <c r="C94" s="9" t="s">
        <v>20</v>
      </c>
      <c r="D94" s="2" t="s">
        <v>143</v>
      </c>
      <c r="E94" s="13">
        <v>3400</v>
      </c>
      <c r="F94" s="9">
        <v>4</v>
      </c>
      <c r="G94" s="9">
        <v>5</v>
      </c>
      <c r="H94" s="9"/>
      <c r="I94" s="9">
        <v>3</v>
      </c>
      <c r="J94" s="9"/>
      <c r="K94" s="4">
        <f t="shared" si="1"/>
        <v>2</v>
      </c>
      <c r="L94" s="2"/>
    </row>
    <row r="95" spans="1:12" ht="12" customHeight="1" x14ac:dyDescent="0.3">
      <c r="A95" s="25" t="s">
        <v>141</v>
      </c>
      <c r="B95" s="9" t="s">
        <v>125</v>
      </c>
      <c r="C95" s="9" t="s">
        <v>24</v>
      </c>
      <c r="D95" s="2" t="s">
        <v>143</v>
      </c>
      <c r="E95" s="13">
        <v>1300</v>
      </c>
      <c r="F95" s="9">
        <v>4</v>
      </c>
      <c r="G95" s="9">
        <v>5</v>
      </c>
      <c r="H95" s="9"/>
      <c r="I95" s="9">
        <v>5</v>
      </c>
      <c r="J95" s="9">
        <v>4</v>
      </c>
      <c r="K95" s="4">
        <v>0</v>
      </c>
      <c r="L95" s="2"/>
    </row>
    <row r="96" spans="1:12" ht="12" customHeight="1" x14ac:dyDescent="0.3">
      <c r="A96" s="25" t="s">
        <v>197</v>
      </c>
      <c r="B96" s="9" t="s">
        <v>89</v>
      </c>
      <c r="C96" s="9" t="s">
        <v>27</v>
      </c>
      <c r="D96" s="2" t="s">
        <v>143</v>
      </c>
      <c r="E96" s="13">
        <v>1500</v>
      </c>
      <c r="F96" s="9">
        <v>2</v>
      </c>
      <c r="G96" s="9">
        <v>1</v>
      </c>
      <c r="H96" s="9"/>
      <c r="I96" s="9">
        <v>1</v>
      </c>
      <c r="J96" s="9"/>
      <c r="K96" s="4">
        <v>0</v>
      </c>
      <c r="L96" s="2"/>
    </row>
    <row r="97" spans="1:12" ht="12" customHeight="1" x14ac:dyDescent="0.3">
      <c r="A97" s="25" t="s">
        <v>64</v>
      </c>
      <c r="B97" s="9" t="s">
        <v>126</v>
      </c>
      <c r="C97" s="9" t="s">
        <v>27</v>
      </c>
      <c r="D97" s="2" t="s">
        <v>143</v>
      </c>
      <c r="E97" s="13">
        <v>100</v>
      </c>
      <c r="F97" s="9">
        <v>2</v>
      </c>
      <c r="G97" s="9">
        <v>2</v>
      </c>
      <c r="H97" s="9"/>
      <c r="I97" s="9"/>
      <c r="J97" s="9"/>
      <c r="K97" s="4">
        <f t="shared" si="1"/>
        <v>2</v>
      </c>
      <c r="L97" s="2"/>
    </row>
    <row r="98" spans="1:12" ht="12" customHeight="1" x14ac:dyDescent="0.3">
      <c r="A98" s="25" t="s">
        <v>65</v>
      </c>
      <c r="B98" s="9" t="s">
        <v>127</v>
      </c>
      <c r="C98" s="9" t="s">
        <v>27</v>
      </c>
      <c r="D98" s="2" t="s">
        <v>143</v>
      </c>
      <c r="E98" s="13">
        <v>100</v>
      </c>
      <c r="F98" s="9">
        <v>2</v>
      </c>
      <c r="G98" s="9">
        <v>2</v>
      </c>
      <c r="H98" s="9"/>
      <c r="I98" s="9"/>
      <c r="J98" s="9"/>
      <c r="K98" s="4">
        <f t="shared" si="1"/>
        <v>2</v>
      </c>
      <c r="L98" s="2"/>
    </row>
    <row r="99" spans="1:12" ht="12" customHeight="1" x14ac:dyDescent="0.3">
      <c r="A99" s="25" t="s">
        <v>66</v>
      </c>
      <c r="B99" s="9" t="s">
        <v>128</v>
      </c>
      <c r="C99" s="9" t="s">
        <v>27</v>
      </c>
      <c r="D99" s="2" t="s">
        <v>143</v>
      </c>
      <c r="E99" s="13">
        <v>100</v>
      </c>
      <c r="F99" s="9">
        <v>2</v>
      </c>
      <c r="G99" s="9">
        <v>2</v>
      </c>
      <c r="H99" s="9"/>
      <c r="I99" s="9"/>
      <c r="J99" s="9"/>
      <c r="K99" s="4">
        <f t="shared" si="1"/>
        <v>2</v>
      </c>
      <c r="L99" s="2"/>
    </row>
    <row r="100" spans="1:12" ht="12" customHeight="1" x14ac:dyDescent="0.3">
      <c r="A100" s="30" t="s">
        <v>174</v>
      </c>
      <c r="B100" s="9" t="s">
        <v>218</v>
      </c>
      <c r="C100" s="9" t="s">
        <v>27</v>
      </c>
      <c r="D100" s="2" t="s">
        <v>143</v>
      </c>
      <c r="E100" s="13">
        <v>600</v>
      </c>
      <c r="F100" s="9">
        <v>2</v>
      </c>
      <c r="G100" s="9">
        <v>2</v>
      </c>
      <c r="H100" s="9"/>
      <c r="I100" s="9"/>
      <c r="J100" s="9"/>
      <c r="K100" s="4">
        <f t="shared" si="1"/>
        <v>2</v>
      </c>
      <c r="L100" s="2"/>
    </row>
    <row r="101" spans="1:12" ht="12" customHeight="1" x14ac:dyDescent="0.3">
      <c r="A101" s="25" t="s">
        <v>198</v>
      </c>
      <c r="B101" s="9" t="s">
        <v>101</v>
      </c>
      <c r="C101" s="9" t="s">
        <v>20</v>
      </c>
      <c r="D101" s="2" t="s">
        <v>143</v>
      </c>
      <c r="E101" s="13">
        <v>2000</v>
      </c>
      <c r="F101" s="9">
        <v>2</v>
      </c>
      <c r="G101" s="9">
        <v>2</v>
      </c>
      <c r="H101" s="9"/>
      <c r="I101" s="9"/>
      <c r="J101" s="9"/>
      <c r="K101" s="4">
        <f t="shared" si="1"/>
        <v>2</v>
      </c>
      <c r="L101" s="2"/>
    </row>
    <row r="102" spans="1:12" ht="12" customHeight="1" x14ac:dyDescent="0.3">
      <c r="A102" s="25" t="s">
        <v>259</v>
      </c>
      <c r="B102" s="33" t="s">
        <v>263</v>
      </c>
      <c r="C102" s="9" t="s">
        <v>27</v>
      </c>
      <c r="D102" s="2" t="s">
        <v>143</v>
      </c>
      <c r="E102" s="13">
        <v>1000</v>
      </c>
      <c r="F102" s="9">
        <v>1</v>
      </c>
      <c r="G102" s="9">
        <v>1</v>
      </c>
      <c r="H102" s="9"/>
      <c r="I102" s="9"/>
      <c r="J102" s="9"/>
      <c r="K102" s="4">
        <f t="shared" si="1"/>
        <v>1</v>
      </c>
      <c r="L102" s="2"/>
    </row>
    <row r="103" spans="1:12" ht="12" customHeight="1" x14ac:dyDescent="0.3">
      <c r="A103" s="25" t="s">
        <v>67</v>
      </c>
      <c r="B103" s="9" t="s">
        <v>129</v>
      </c>
      <c r="C103" s="9" t="s">
        <v>20</v>
      </c>
      <c r="D103" s="2" t="s">
        <v>143</v>
      </c>
      <c r="E103" s="13">
        <v>1800</v>
      </c>
      <c r="F103" s="9">
        <v>4</v>
      </c>
      <c r="G103" s="9">
        <v>1</v>
      </c>
      <c r="H103" s="9"/>
      <c r="I103" s="9"/>
      <c r="J103" s="9"/>
      <c r="K103" s="4">
        <f t="shared" si="1"/>
        <v>1</v>
      </c>
      <c r="L103" s="2" t="s">
        <v>144</v>
      </c>
    </row>
    <row r="104" spans="1:12" ht="12" customHeight="1" x14ac:dyDescent="0.3">
      <c r="A104" s="25" t="s">
        <v>245</v>
      </c>
      <c r="B104" s="12" t="s">
        <v>219</v>
      </c>
      <c r="C104" s="9" t="s">
        <v>27</v>
      </c>
      <c r="D104" s="2" t="s">
        <v>143</v>
      </c>
      <c r="E104" s="13">
        <v>5000</v>
      </c>
      <c r="F104" s="9">
        <v>4</v>
      </c>
      <c r="G104" s="9">
        <v>4</v>
      </c>
      <c r="H104" s="9"/>
      <c r="I104" s="9"/>
      <c r="J104" s="9"/>
      <c r="K104" s="4">
        <f t="shared" si="1"/>
        <v>4</v>
      </c>
      <c r="L104" s="2"/>
    </row>
    <row r="105" spans="1:12" ht="12" customHeight="1" x14ac:dyDescent="0.3">
      <c r="A105" s="25" t="s">
        <v>175</v>
      </c>
      <c r="B105" s="9" t="s">
        <v>220</v>
      </c>
      <c r="C105" s="9" t="s">
        <v>20</v>
      </c>
      <c r="D105" s="2" t="s">
        <v>143</v>
      </c>
      <c r="E105" s="13">
        <v>2000</v>
      </c>
      <c r="F105" s="9">
        <v>4</v>
      </c>
      <c r="G105" s="9">
        <v>4</v>
      </c>
      <c r="H105" s="9"/>
      <c r="I105" s="9">
        <v>3</v>
      </c>
      <c r="J105" s="9">
        <v>3</v>
      </c>
      <c r="K105" s="4">
        <v>0</v>
      </c>
      <c r="L105" s="2"/>
    </row>
    <row r="106" spans="1:12" ht="12" customHeight="1" x14ac:dyDescent="0.3">
      <c r="A106" s="25" t="s">
        <v>199</v>
      </c>
      <c r="B106" s="9" t="s">
        <v>130</v>
      </c>
      <c r="C106" s="9" t="s">
        <v>20</v>
      </c>
      <c r="D106" s="2" t="s">
        <v>143</v>
      </c>
      <c r="E106" s="13">
        <v>1000</v>
      </c>
      <c r="F106" s="9">
        <v>4</v>
      </c>
      <c r="G106" s="9">
        <v>4</v>
      </c>
      <c r="H106" s="9"/>
      <c r="I106" s="9"/>
      <c r="J106" s="9"/>
      <c r="K106" s="4">
        <f t="shared" si="1"/>
        <v>4</v>
      </c>
      <c r="L106" s="2"/>
    </row>
    <row r="107" spans="1:12" ht="12" customHeight="1" x14ac:dyDescent="0.3">
      <c r="A107" s="25" t="s">
        <v>200</v>
      </c>
      <c r="B107" s="9" t="s">
        <v>131</v>
      </c>
      <c r="C107" s="9" t="s">
        <v>20</v>
      </c>
      <c r="D107" s="2" t="s">
        <v>143</v>
      </c>
      <c r="E107" s="13">
        <v>7000</v>
      </c>
      <c r="F107" s="9">
        <v>2</v>
      </c>
      <c r="G107" s="9">
        <v>2</v>
      </c>
      <c r="H107" s="9"/>
      <c r="I107" s="9">
        <v>2</v>
      </c>
      <c r="J107" s="9"/>
      <c r="K107" s="4">
        <v>0</v>
      </c>
      <c r="L107" s="2"/>
    </row>
    <row r="108" spans="1:12" ht="12" customHeight="1" x14ac:dyDescent="0.3">
      <c r="A108" s="25" t="s">
        <v>68</v>
      </c>
      <c r="B108" s="9" t="s">
        <v>132</v>
      </c>
      <c r="C108" s="9" t="s">
        <v>20</v>
      </c>
      <c r="D108" s="2" t="s">
        <v>143</v>
      </c>
      <c r="E108" s="15">
        <v>30000</v>
      </c>
      <c r="F108" s="9">
        <v>4</v>
      </c>
      <c r="G108" s="9">
        <v>4</v>
      </c>
      <c r="H108" s="9"/>
      <c r="I108" s="9">
        <v>1</v>
      </c>
      <c r="J108" s="9"/>
      <c r="K108" s="4">
        <f t="shared" si="1"/>
        <v>3</v>
      </c>
      <c r="L108" s="2"/>
    </row>
    <row r="109" spans="1:12" ht="12" customHeight="1" x14ac:dyDescent="0.3">
      <c r="A109" s="25" t="s">
        <v>201</v>
      </c>
      <c r="B109" s="9" t="s">
        <v>133</v>
      </c>
      <c r="C109" s="9" t="s">
        <v>20</v>
      </c>
      <c r="D109" s="2" t="s">
        <v>143</v>
      </c>
      <c r="E109" s="14">
        <v>1500</v>
      </c>
      <c r="F109" s="9">
        <v>4</v>
      </c>
      <c r="G109" s="9">
        <v>4</v>
      </c>
      <c r="H109" s="9"/>
      <c r="I109" s="9">
        <v>1</v>
      </c>
      <c r="J109" s="9"/>
      <c r="K109" s="4">
        <f t="shared" si="1"/>
        <v>3</v>
      </c>
      <c r="L109" s="2"/>
    </row>
    <row r="110" spans="1:12" ht="12" customHeight="1" x14ac:dyDescent="0.3">
      <c r="A110" s="25" t="s">
        <v>153</v>
      </c>
      <c r="B110" s="9" t="s">
        <v>149</v>
      </c>
      <c r="C110" s="9" t="s">
        <v>20</v>
      </c>
      <c r="D110" s="2" t="s">
        <v>143</v>
      </c>
      <c r="E110" s="13">
        <v>16000</v>
      </c>
      <c r="F110" s="9">
        <v>4</v>
      </c>
      <c r="G110" s="9">
        <v>4</v>
      </c>
      <c r="H110" s="9"/>
      <c r="I110" s="9">
        <v>4</v>
      </c>
      <c r="J110" s="9">
        <v>3</v>
      </c>
      <c r="K110" s="4">
        <v>0</v>
      </c>
      <c r="L110" s="2"/>
    </row>
    <row r="111" spans="1:12" ht="12" customHeight="1" x14ac:dyDescent="0.3">
      <c r="A111" s="25" t="s">
        <v>202</v>
      </c>
      <c r="B111" s="9" t="s">
        <v>134</v>
      </c>
      <c r="C111" s="9" t="s">
        <v>20</v>
      </c>
      <c r="D111" s="2" t="s">
        <v>143</v>
      </c>
      <c r="E111" s="13">
        <v>64000</v>
      </c>
      <c r="F111" s="9">
        <v>2</v>
      </c>
      <c r="G111" s="9">
        <v>2</v>
      </c>
      <c r="H111" s="9"/>
      <c r="I111" s="9">
        <v>1</v>
      </c>
      <c r="J111" s="9"/>
      <c r="K111" s="4">
        <f t="shared" si="1"/>
        <v>1</v>
      </c>
      <c r="L111" s="2"/>
    </row>
    <row r="112" spans="1:12" ht="12" customHeight="1" x14ac:dyDescent="0.3">
      <c r="A112" s="25" t="s">
        <v>260</v>
      </c>
      <c r="B112" s="9" t="s">
        <v>247</v>
      </c>
      <c r="C112" s="9" t="s">
        <v>40</v>
      </c>
      <c r="D112" s="2" t="s">
        <v>143</v>
      </c>
      <c r="E112" s="13">
        <v>1200</v>
      </c>
      <c r="F112" s="9">
        <v>1</v>
      </c>
      <c r="G112" s="9">
        <v>1</v>
      </c>
      <c r="H112" s="2"/>
      <c r="I112" s="2"/>
      <c r="J112" s="9"/>
      <c r="K112" s="4">
        <f t="shared" si="1"/>
        <v>1</v>
      </c>
      <c r="L112" s="2"/>
    </row>
    <row r="113" spans="1:12" ht="12" customHeight="1" x14ac:dyDescent="0.3">
      <c r="A113" s="25" t="s">
        <v>176</v>
      </c>
      <c r="B113" s="9" t="s">
        <v>135</v>
      </c>
      <c r="C113" s="9" t="s">
        <v>19</v>
      </c>
      <c r="D113" s="2" t="s">
        <v>143</v>
      </c>
      <c r="E113" s="13">
        <v>6000</v>
      </c>
      <c r="F113" s="9">
        <v>6</v>
      </c>
      <c r="G113" s="9">
        <v>5</v>
      </c>
      <c r="H113" s="2"/>
      <c r="I113" s="2"/>
      <c r="J113" s="9">
        <v>2</v>
      </c>
      <c r="K113" s="4">
        <f t="shared" si="1"/>
        <v>3</v>
      </c>
      <c r="L113" s="2"/>
    </row>
    <row r="114" spans="1:12" x14ac:dyDescent="0.3">
      <c r="A114" s="29" t="s">
        <v>69</v>
      </c>
      <c r="B114" s="24" t="s">
        <v>136</v>
      </c>
      <c r="C114" s="24" t="s">
        <v>20</v>
      </c>
      <c r="D114" s="2" t="s">
        <v>143</v>
      </c>
      <c r="E114" s="24">
        <v>4000</v>
      </c>
      <c r="F114" s="24">
        <v>4</v>
      </c>
      <c r="G114" s="9">
        <v>4</v>
      </c>
      <c r="H114" s="2"/>
      <c r="I114" s="9"/>
      <c r="J114" s="2"/>
      <c r="K114" s="4">
        <f t="shared" si="1"/>
        <v>4</v>
      </c>
      <c r="L114" s="24"/>
    </row>
    <row r="115" spans="1:12" x14ac:dyDescent="0.3">
      <c r="A115" s="25" t="s">
        <v>203</v>
      </c>
      <c r="B115" s="2" t="s">
        <v>137</v>
      </c>
      <c r="C115" s="2" t="s">
        <v>19</v>
      </c>
      <c r="D115" s="2" t="s">
        <v>143</v>
      </c>
      <c r="E115" s="18">
        <v>2000</v>
      </c>
      <c r="F115" s="9">
        <v>4</v>
      </c>
      <c r="G115" s="9">
        <v>3</v>
      </c>
      <c r="H115" s="9"/>
      <c r="I115" s="9">
        <v>1</v>
      </c>
      <c r="J115" s="9">
        <v>1</v>
      </c>
      <c r="K115" s="4">
        <f t="shared" si="1"/>
        <v>1</v>
      </c>
      <c r="L115" s="2"/>
    </row>
    <row r="116" spans="1:12" x14ac:dyDescent="0.3">
      <c r="A116" s="30" t="s">
        <v>204</v>
      </c>
      <c r="B116" s="23" t="s">
        <v>138</v>
      </c>
      <c r="C116" s="1" t="s">
        <v>27</v>
      </c>
      <c r="D116" s="2" t="s">
        <v>143</v>
      </c>
      <c r="E116" s="27">
        <v>600</v>
      </c>
      <c r="F116" s="24">
        <v>2</v>
      </c>
      <c r="G116" s="9">
        <v>2</v>
      </c>
      <c r="H116" s="2"/>
      <c r="I116" s="2"/>
      <c r="J116" s="2"/>
      <c r="K116" s="4">
        <f t="shared" si="1"/>
        <v>2</v>
      </c>
      <c r="L116" s="23"/>
    </row>
    <row r="117" spans="1:12" x14ac:dyDescent="0.3">
      <c r="A117" s="25" t="s">
        <v>177</v>
      </c>
      <c r="B117" s="2" t="s">
        <v>221</v>
      </c>
      <c r="C117" s="2" t="s">
        <v>27</v>
      </c>
      <c r="D117" s="2" t="s">
        <v>143</v>
      </c>
      <c r="E117" s="18">
        <v>100</v>
      </c>
      <c r="F117" s="9">
        <v>2</v>
      </c>
      <c r="G117" s="9">
        <v>2</v>
      </c>
      <c r="H117" s="2"/>
      <c r="I117" s="9"/>
      <c r="J117" s="2"/>
      <c r="K117" s="4">
        <f t="shared" si="1"/>
        <v>2</v>
      </c>
      <c r="L117" s="2"/>
    </row>
    <row r="118" spans="1:12" x14ac:dyDescent="0.3">
      <c r="E118" s="21" t="s">
        <v>236</v>
      </c>
      <c r="F118" s="22">
        <f>SUM(F3:F117)</f>
        <v>410</v>
      </c>
      <c r="G118" s="22">
        <f>SUM(G3:G117)</f>
        <v>376</v>
      </c>
      <c r="H118" s="22">
        <f t="shared" ref="H118:K118" si="2">SUM(H3:H117)</f>
        <v>0</v>
      </c>
      <c r="I118" s="22">
        <f t="shared" si="2"/>
        <v>138</v>
      </c>
      <c r="J118" s="22">
        <f t="shared" si="2"/>
        <v>55</v>
      </c>
      <c r="K118" s="22">
        <f t="shared" si="2"/>
        <v>214</v>
      </c>
      <c r="L118" s="22"/>
    </row>
    <row r="119" spans="1:12" x14ac:dyDescent="0.3">
      <c r="E119" s="22" t="s">
        <v>252</v>
      </c>
      <c r="F119" s="1">
        <f>G118/F118</f>
        <v>0.91707317073170735</v>
      </c>
      <c r="I119" s="17"/>
    </row>
    <row r="120" spans="1:12" hidden="1" x14ac:dyDescent="0.3">
      <c r="I120" s="17"/>
    </row>
    <row r="122" spans="1:12" hidden="1" x14ac:dyDescent="0.3">
      <c r="F122" s="19"/>
      <c r="J122" s="17"/>
    </row>
    <row r="123" spans="1:12" hidden="1" x14ac:dyDescent="0.3">
      <c r="I123" s="17"/>
      <c r="J123" s="17"/>
    </row>
    <row r="124" spans="1:12" hidden="1" x14ac:dyDescent="0.3">
      <c r="I124" s="17"/>
      <c r="J124" s="17"/>
    </row>
    <row r="125" spans="1:12" hidden="1" x14ac:dyDescent="0.3">
      <c r="I125" s="17"/>
      <c r="J125" s="17"/>
    </row>
    <row r="126" spans="1:12" hidden="1" x14ac:dyDescent="0.3">
      <c r="I126" s="17"/>
    </row>
    <row r="127" spans="1:12" hidden="1" x14ac:dyDescent="0.3">
      <c r="I127" s="17"/>
    </row>
    <row r="128" spans="1:12" hidden="1" x14ac:dyDescent="0.3">
      <c r="I128" s="17"/>
    </row>
    <row r="129" spans="5:10" hidden="1" x14ac:dyDescent="0.3">
      <c r="I129" s="17"/>
    </row>
    <row r="132" spans="5:10" hidden="1" x14ac:dyDescent="0.3">
      <c r="I132" s="17"/>
    </row>
    <row r="133" spans="5:10" hidden="1" x14ac:dyDescent="0.3">
      <c r="I133" s="17"/>
      <c r="J133" s="17"/>
    </row>
    <row r="134" spans="5:10" hidden="1" x14ac:dyDescent="0.3">
      <c r="I134" s="17"/>
    </row>
    <row r="136" spans="5:10" hidden="1" x14ac:dyDescent="0.3">
      <c r="E136" s="1"/>
      <c r="F136" s="1"/>
      <c r="I136" s="17"/>
      <c r="J136" s="17"/>
    </row>
    <row r="137" spans="5:10" ht="12.5" hidden="1" x14ac:dyDescent="0.25">
      <c r="E137" s="1"/>
      <c r="F137" s="1"/>
    </row>
    <row r="138" spans="5:10" hidden="1" x14ac:dyDescent="0.3">
      <c r="I138" s="17"/>
    </row>
    <row r="139" spans="5:10" hidden="1" x14ac:dyDescent="0.3">
      <c r="I139" s="17"/>
    </row>
    <row r="142" spans="5:10" ht="12.5" hidden="1" x14ac:dyDescent="0.25">
      <c r="E142" s="1"/>
      <c r="F142" s="1"/>
    </row>
    <row r="143" spans="5:10" hidden="1" x14ac:dyDescent="0.3">
      <c r="J143" s="17"/>
    </row>
    <row r="144" spans="5:10" ht="12.5" hidden="1" x14ac:dyDescent="0.25">
      <c r="E144" s="1"/>
      <c r="F144" s="1"/>
    </row>
    <row r="145" spans="5:10" hidden="1" x14ac:dyDescent="0.3">
      <c r="E145" s="1"/>
      <c r="F145" s="1"/>
      <c r="J145" s="17"/>
    </row>
    <row r="146" spans="5:10" hidden="1" x14ac:dyDescent="0.3">
      <c r="I146" s="17"/>
      <c r="J146" s="17"/>
    </row>
    <row r="147" spans="5:10" hidden="1" x14ac:dyDescent="0.3">
      <c r="E147" s="1"/>
      <c r="F147" s="1"/>
      <c r="I147" s="17"/>
    </row>
    <row r="148" spans="5:10" hidden="1" x14ac:dyDescent="0.3">
      <c r="E148" s="1"/>
      <c r="F148" s="1"/>
      <c r="I148" s="17"/>
    </row>
    <row r="149" spans="5:10" hidden="1" x14ac:dyDescent="0.3">
      <c r="I149" s="17"/>
      <c r="J149" s="17"/>
    </row>
    <row r="152" spans="5:10" hidden="1" x14ac:dyDescent="0.3">
      <c r="J152" s="17"/>
    </row>
    <row r="153" spans="5:10" hidden="1" x14ac:dyDescent="0.3">
      <c r="E153" s="1"/>
      <c r="F153" s="1"/>
      <c r="J153" s="17"/>
    </row>
    <row r="155" spans="5:10" hidden="1" x14ac:dyDescent="0.3">
      <c r="I155" s="17"/>
    </row>
    <row r="156" spans="5:10" hidden="1" x14ac:dyDescent="0.3">
      <c r="I156" s="17"/>
    </row>
    <row r="158" spans="5:10" ht="12.5" hidden="1" x14ac:dyDescent="0.25">
      <c r="E158" s="1"/>
      <c r="F158" s="1"/>
    </row>
    <row r="159" spans="5:10" hidden="1" x14ac:dyDescent="0.3">
      <c r="E159" s="1"/>
      <c r="F159" s="1"/>
      <c r="I159" s="17"/>
      <c r="J159" s="17"/>
    </row>
    <row r="163" spans="5:10" hidden="1" x14ac:dyDescent="0.3">
      <c r="I163" s="17"/>
    </row>
    <row r="164" spans="5:10" hidden="1" x14ac:dyDescent="0.3">
      <c r="I164" s="17"/>
    </row>
    <row r="165" spans="5:10" hidden="1" x14ac:dyDescent="0.3">
      <c r="E165" s="1"/>
      <c r="F165" s="1"/>
      <c r="I165" s="30"/>
    </row>
    <row r="166" spans="5:10" hidden="1" x14ac:dyDescent="0.3">
      <c r="I166" s="30"/>
    </row>
    <row r="167" spans="5:10" hidden="1" x14ac:dyDescent="0.3">
      <c r="I167" s="30"/>
    </row>
    <row r="168" spans="5:10" hidden="1" x14ac:dyDescent="0.3">
      <c r="H168" s="17"/>
      <c r="I168" s="30"/>
    </row>
    <row r="169" spans="5:10" hidden="1" x14ac:dyDescent="0.3">
      <c r="H169" s="32"/>
      <c r="I169" s="34"/>
      <c r="J169" s="32"/>
    </row>
    <row r="170" spans="5:10" hidden="1" x14ac:dyDescent="0.3">
      <c r="E170" s="1"/>
      <c r="F170" s="1"/>
      <c r="H170" s="23"/>
      <c r="I170" s="25"/>
      <c r="J170" s="2"/>
    </row>
    <row r="171" spans="5:10" hidden="1" x14ac:dyDescent="0.3">
      <c r="E171" s="1"/>
      <c r="F171" s="1"/>
      <c r="H171" s="2"/>
      <c r="I171" s="25"/>
      <c r="J171" s="2"/>
    </row>
    <row r="172" spans="5:10" hidden="1" x14ac:dyDescent="0.3">
      <c r="H172" s="22">
        <f>COUNT(H3:H168)</f>
        <v>1</v>
      </c>
      <c r="I172" s="22">
        <f>SUM(I3:I168)</f>
        <v>276</v>
      </c>
      <c r="J172" s="9"/>
    </row>
    <row r="173" spans="5:10" hidden="1" x14ac:dyDescent="0.3">
      <c r="E173" s="1"/>
      <c r="F173" s="1"/>
      <c r="J173" s="9"/>
    </row>
    <row r="174" spans="5:10" hidden="1" x14ac:dyDescent="0.3">
      <c r="J174" s="9"/>
    </row>
    <row r="175" spans="5:10" hidden="1" x14ac:dyDescent="0.3">
      <c r="J175" s="9"/>
    </row>
    <row r="176" spans="5:10" hidden="1" x14ac:dyDescent="0.3">
      <c r="J176" s="2"/>
    </row>
    <row r="177" spans="5:10" hidden="1" x14ac:dyDescent="0.3">
      <c r="J177" s="2"/>
    </row>
    <row r="178" spans="5:10" hidden="1" x14ac:dyDescent="0.3">
      <c r="J178" s="2"/>
    </row>
    <row r="179" spans="5:10" hidden="1" x14ac:dyDescent="0.3">
      <c r="J179" s="2"/>
    </row>
    <row r="180" spans="5:10" hidden="1" x14ac:dyDescent="0.3">
      <c r="J180" s="2"/>
    </row>
    <row r="181" spans="5:10" hidden="1" x14ac:dyDescent="0.3">
      <c r="J181" s="2"/>
    </row>
    <row r="182" spans="5:10" ht="12.5" hidden="1" x14ac:dyDescent="0.25">
      <c r="E182" s="1"/>
      <c r="F182" s="1"/>
      <c r="J182" s="2"/>
    </row>
    <row r="183" spans="5:10" hidden="1" x14ac:dyDescent="0.3">
      <c r="J183" s="2"/>
    </row>
    <row r="184" spans="5:10" ht="12.5" hidden="1" x14ac:dyDescent="0.25">
      <c r="E184" s="1"/>
      <c r="F184" s="1"/>
      <c r="J184" s="2"/>
    </row>
    <row r="185" spans="5:10" hidden="1" x14ac:dyDescent="0.3">
      <c r="J185" s="9"/>
    </row>
    <row r="186" spans="5:10" hidden="1" x14ac:dyDescent="0.3">
      <c r="J186" s="2"/>
    </row>
    <row r="187" spans="5:10" hidden="1" x14ac:dyDescent="0.3">
      <c r="J187" s="2"/>
    </row>
    <row r="188" spans="5:10" hidden="1" x14ac:dyDescent="0.3">
      <c r="J188" s="2"/>
    </row>
    <row r="189" spans="5:10" hidden="1" x14ac:dyDescent="0.3">
      <c r="J189" s="9"/>
    </row>
    <row r="190" spans="5:10" hidden="1" x14ac:dyDescent="0.3">
      <c r="J190" s="9"/>
    </row>
    <row r="191" spans="5:10" hidden="1" x14ac:dyDescent="0.3">
      <c r="J191" s="25"/>
    </row>
    <row r="192" spans="5:10" hidden="1" x14ac:dyDescent="0.3">
      <c r="J192" s="25"/>
    </row>
    <row r="193" spans="10:10" hidden="1" x14ac:dyDescent="0.3">
      <c r="J193" s="2"/>
    </row>
    <row r="194" spans="10:10" hidden="1" x14ac:dyDescent="0.3">
      <c r="J194" s="2"/>
    </row>
    <row r="195" spans="10:10" hidden="1" x14ac:dyDescent="0.3">
      <c r="J195" s="25"/>
    </row>
    <row r="196" spans="10:10" hidden="1" x14ac:dyDescent="0.3">
      <c r="J196" s="25"/>
    </row>
    <row r="197" spans="10:10" hidden="1" x14ac:dyDescent="0.3">
      <c r="J197" s="25"/>
    </row>
    <row r="198" spans="10:10" hidden="1" x14ac:dyDescent="0.3">
      <c r="J198" s="22">
        <f>SUM(J3:J194)</f>
        <v>110</v>
      </c>
    </row>
    <row r="209" spans="10:10" hidden="1" x14ac:dyDescent="0.3">
      <c r="J209" s="1">
        <v>2</v>
      </c>
    </row>
    <row r="210" spans="10:10" hidden="1" x14ac:dyDescent="0.3">
      <c r="J210" s="1">
        <v>1</v>
      </c>
    </row>
    <row r="216" spans="10:10" hidden="1" x14ac:dyDescent="0.3">
      <c r="J216" s="1">
        <v>1</v>
      </c>
    </row>
    <row r="217" spans="10:10" hidden="1" x14ac:dyDescent="0.3">
      <c r="J217" s="1">
        <v>2</v>
      </c>
    </row>
    <row r="222" spans="10:10" hidden="1" x14ac:dyDescent="0.3">
      <c r="J222" s="1">
        <v>1</v>
      </c>
    </row>
    <row r="224" spans="10:10" hidden="1" x14ac:dyDescent="0.3">
      <c r="J224" s="1">
        <v>3</v>
      </c>
    </row>
    <row r="225" spans="10:10" hidden="1" x14ac:dyDescent="0.3">
      <c r="J225" s="1">
        <v>1</v>
      </c>
    </row>
    <row r="227" spans="10:10" hidden="1" x14ac:dyDescent="0.3">
      <c r="J227" s="1">
        <v>1</v>
      </c>
    </row>
    <row r="228" spans="10:10" hidden="1" x14ac:dyDescent="0.3">
      <c r="J228" s="1">
        <v>1</v>
      </c>
    </row>
    <row r="233" spans="10:10" hidden="1" x14ac:dyDescent="0.3">
      <c r="J233" s="1">
        <v>2</v>
      </c>
    </row>
    <row r="238" spans="10:10" hidden="1" x14ac:dyDescent="0.3">
      <c r="J238" s="1">
        <v>3</v>
      </c>
    </row>
    <row r="239" spans="10:10" hidden="1" x14ac:dyDescent="0.3">
      <c r="J239" s="1">
        <v>1</v>
      </c>
    </row>
    <row r="245" spans="10:10" hidden="1" x14ac:dyDescent="0.3">
      <c r="J245" s="1">
        <v>1</v>
      </c>
    </row>
    <row r="250" spans="10:10" hidden="1" x14ac:dyDescent="0.3">
      <c r="J250" s="1">
        <v>1</v>
      </c>
    </row>
    <row r="251" spans="10:10" hidden="1" x14ac:dyDescent="0.3">
      <c r="J251" s="1">
        <v>4</v>
      </c>
    </row>
    <row r="253" spans="10:10" hidden="1" x14ac:dyDescent="0.3">
      <c r="J253" s="1">
        <v>2</v>
      </c>
    </row>
    <row r="262" spans="10:10" hidden="1" x14ac:dyDescent="0.3">
      <c r="J262" s="1">
        <v>1</v>
      </c>
    </row>
    <row r="264" spans="10:10" hidden="1" x14ac:dyDescent="0.3">
      <c r="J264" s="1">
        <v>4</v>
      </c>
    </row>
  </sheetData>
  <sortState xmlns:xlrd2="http://schemas.microsoft.com/office/spreadsheetml/2017/richdata2" ref="A3:A114">
    <sortCondition ref="A32"/>
  </sortState>
  <mergeCells count="1">
    <mergeCell ref="A1:L1"/>
  </mergeCells>
  <conditionalFormatting sqref="G3">
    <cfRule type="cellIs" dxfId="25" priority="1" operator="lessThan">
      <formula>$F$3</formula>
    </cfRule>
  </conditionalFormatting>
  <pageMargins left="0.74803149606299213" right="0.74803149606299213" top="0.98425196850393704" bottom="0.98425196850393704" header="0.51181102362204722" footer="0.51181102362204722"/>
  <pageSetup paperSize="9" scale="78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zoomScaleNormal="100" workbookViewId="0">
      <pane xSplit="1" ySplit="2" topLeftCell="B1048549" activePane="bottomRight" state="frozen"/>
      <selection pane="topRight" activeCell="B1" sqref="B1"/>
      <selection pane="bottomLeft" activeCell="A3" sqref="A3"/>
      <selection pane="bottomRight" activeCell="A118" sqref="A118:XFD1048576"/>
    </sheetView>
  </sheetViews>
  <sheetFormatPr defaultColWidth="0" defaultRowHeight="16.5" customHeight="1" zeroHeight="1" x14ac:dyDescent="0.3"/>
  <cols>
    <col min="1" max="1" width="29.58203125" style="1" bestFit="1" customWidth="1"/>
    <col min="2" max="2" width="16.25" style="1" customWidth="1"/>
    <col min="3" max="3" width="27.58203125" style="1" customWidth="1"/>
    <col min="4" max="4" width="19.83203125" style="1" customWidth="1"/>
    <col min="5" max="5" width="19" style="16" customWidth="1"/>
    <col min="6" max="6" width="20.08203125" style="17" customWidth="1"/>
    <col min="7" max="7" width="8.83203125" style="17" customWidth="1"/>
    <col min="8" max="8" width="10" style="17" customWidth="1"/>
    <col min="9" max="9" width="8.83203125" style="17" customWidth="1"/>
    <col min="10" max="52" width="0" style="1" hidden="1" customWidth="1"/>
    <col min="53" max="16384" width="9" style="1" hidden="1"/>
  </cols>
  <sheetData>
    <row r="1" spans="1:9" ht="14" hidden="1" x14ac:dyDescent="0.3">
      <c r="A1" s="2" t="s">
        <v>275</v>
      </c>
      <c r="B1" s="2" t="s">
        <v>276</v>
      </c>
      <c r="C1" s="2" t="s">
        <v>277</v>
      </c>
      <c r="D1" s="2" t="s">
        <v>278</v>
      </c>
      <c r="E1" s="18" t="s">
        <v>279</v>
      </c>
      <c r="F1" s="39" t="s">
        <v>280</v>
      </c>
      <c r="G1" s="39" t="s">
        <v>281</v>
      </c>
      <c r="H1" s="39" t="s">
        <v>282</v>
      </c>
      <c r="I1" s="39" t="s">
        <v>284</v>
      </c>
    </row>
    <row r="2" spans="1:9" s="7" customFormat="1" ht="66" customHeight="1" x14ac:dyDescent="0.3">
      <c r="A2" s="51" t="s">
        <v>11</v>
      </c>
      <c r="B2" s="52" t="s">
        <v>10</v>
      </c>
      <c r="C2" s="52" t="s">
        <v>9</v>
      </c>
      <c r="D2" s="52" t="s">
        <v>8</v>
      </c>
      <c r="E2" s="53" t="s">
        <v>7</v>
      </c>
      <c r="F2" s="52" t="s">
        <v>253</v>
      </c>
      <c r="G2" s="52" t="s">
        <v>249</v>
      </c>
      <c r="H2" s="52" t="s">
        <v>12</v>
      </c>
      <c r="I2" s="54" t="s">
        <v>254</v>
      </c>
    </row>
    <row r="3" spans="1:9" ht="12" customHeight="1" x14ac:dyDescent="0.3">
      <c r="A3" s="40" t="s">
        <v>205</v>
      </c>
      <c r="B3" s="9" t="s">
        <v>70</v>
      </c>
      <c r="C3" s="9" t="s">
        <v>223</v>
      </c>
      <c r="D3" s="2" t="s">
        <v>143</v>
      </c>
      <c r="E3" s="13">
        <v>32000</v>
      </c>
      <c r="F3" s="45" t="s">
        <v>283</v>
      </c>
      <c r="G3" s="45" t="s">
        <v>283</v>
      </c>
      <c r="H3" s="31">
        <v>113.5</v>
      </c>
      <c r="I3" s="46" t="s">
        <v>283</v>
      </c>
    </row>
    <row r="4" spans="1:9" ht="12" customHeight="1" x14ac:dyDescent="0.3">
      <c r="A4" s="40" t="s">
        <v>18</v>
      </c>
      <c r="B4" s="9" t="s">
        <v>71</v>
      </c>
      <c r="C4" s="9" t="s">
        <v>19</v>
      </c>
      <c r="D4" s="2" t="s">
        <v>143</v>
      </c>
      <c r="E4" s="13">
        <v>6000</v>
      </c>
      <c r="F4" s="45" t="s">
        <v>283</v>
      </c>
      <c r="G4" s="45" t="s">
        <v>283</v>
      </c>
      <c r="H4" s="45" t="s">
        <v>283</v>
      </c>
      <c r="I4" s="46" t="s">
        <v>283</v>
      </c>
    </row>
    <row r="5" spans="1:9" ht="12" customHeight="1" x14ac:dyDescent="0.3">
      <c r="A5" s="40" t="s">
        <v>21</v>
      </c>
      <c r="B5" s="9" t="s">
        <v>72</v>
      </c>
      <c r="C5" s="9" t="s">
        <v>224</v>
      </c>
      <c r="D5" s="2" t="s">
        <v>143</v>
      </c>
      <c r="E5" s="13">
        <v>44000</v>
      </c>
      <c r="F5" s="31">
        <v>1695</v>
      </c>
      <c r="G5" s="31">
        <v>710</v>
      </c>
      <c r="H5" s="31">
        <v>91</v>
      </c>
      <c r="I5" s="46" t="s">
        <v>283</v>
      </c>
    </row>
    <row r="6" spans="1:9" ht="12" customHeight="1" x14ac:dyDescent="0.3">
      <c r="A6" s="40" t="s">
        <v>156</v>
      </c>
      <c r="B6" s="9" t="s">
        <v>91</v>
      </c>
      <c r="C6" s="9" t="s">
        <v>27</v>
      </c>
      <c r="D6" s="2" t="s">
        <v>143</v>
      </c>
      <c r="E6" s="14">
        <v>100</v>
      </c>
      <c r="F6" s="45" t="s">
        <v>283</v>
      </c>
      <c r="G6" s="45" t="s">
        <v>283</v>
      </c>
      <c r="H6" s="45" t="s">
        <v>283</v>
      </c>
      <c r="I6" s="46" t="s">
        <v>283</v>
      </c>
    </row>
    <row r="7" spans="1:9" ht="12" customHeight="1" x14ac:dyDescent="0.3">
      <c r="A7" s="40" t="s">
        <v>244</v>
      </c>
      <c r="B7" s="2" t="s">
        <v>246</v>
      </c>
      <c r="C7" s="2" t="s">
        <v>19</v>
      </c>
      <c r="D7" s="2" t="s">
        <v>143</v>
      </c>
      <c r="E7" s="2">
        <v>500</v>
      </c>
      <c r="F7" s="45" t="s">
        <v>283</v>
      </c>
      <c r="G7" s="31">
        <v>556</v>
      </c>
      <c r="H7" s="45" t="s">
        <v>283</v>
      </c>
      <c r="I7" s="46" t="s">
        <v>283</v>
      </c>
    </row>
    <row r="8" spans="1:9" ht="12" customHeight="1" x14ac:dyDescent="0.3">
      <c r="A8" s="40" t="s">
        <v>22</v>
      </c>
      <c r="B8" s="9" t="s">
        <v>73</v>
      </c>
      <c r="C8" s="9" t="s">
        <v>20</v>
      </c>
      <c r="D8" s="2" t="s">
        <v>143</v>
      </c>
      <c r="E8" s="13">
        <v>2400</v>
      </c>
      <c r="F8" s="31">
        <v>2225</v>
      </c>
      <c r="G8" s="45" t="s">
        <v>283</v>
      </c>
      <c r="H8" s="45" t="s">
        <v>283</v>
      </c>
      <c r="I8" s="46" t="s">
        <v>283</v>
      </c>
    </row>
    <row r="9" spans="1:9" ht="12" customHeight="1" x14ac:dyDescent="0.3">
      <c r="A9" s="40" t="s">
        <v>178</v>
      </c>
      <c r="B9" s="12" t="s">
        <v>145</v>
      </c>
      <c r="C9" s="9" t="s">
        <v>20</v>
      </c>
      <c r="D9" s="2" t="s">
        <v>143</v>
      </c>
      <c r="E9" s="13">
        <v>1800</v>
      </c>
      <c r="F9" s="31">
        <v>5717.5</v>
      </c>
      <c r="G9" s="31">
        <v>688</v>
      </c>
      <c r="H9" s="45" t="s">
        <v>283</v>
      </c>
      <c r="I9" s="46" t="s">
        <v>283</v>
      </c>
    </row>
    <row r="10" spans="1:9" ht="12" customHeight="1" x14ac:dyDescent="0.3">
      <c r="A10" s="40" t="s">
        <v>23</v>
      </c>
      <c r="B10" s="9" t="s">
        <v>74</v>
      </c>
      <c r="C10" s="9" t="s">
        <v>24</v>
      </c>
      <c r="D10" s="2" t="s">
        <v>143</v>
      </c>
      <c r="E10" s="13">
        <v>1200</v>
      </c>
      <c r="F10" s="45" t="s">
        <v>283</v>
      </c>
      <c r="G10" s="45" t="s">
        <v>283</v>
      </c>
      <c r="H10" s="45" t="s">
        <v>283</v>
      </c>
      <c r="I10" s="46" t="s">
        <v>283</v>
      </c>
    </row>
    <row r="11" spans="1:9" ht="12" customHeight="1" x14ac:dyDescent="0.3">
      <c r="A11" s="40" t="s">
        <v>179</v>
      </c>
      <c r="B11" s="9" t="s">
        <v>75</v>
      </c>
      <c r="C11" s="9" t="s">
        <v>24</v>
      </c>
      <c r="D11" s="2" t="s">
        <v>143</v>
      </c>
      <c r="E11" s="13">
        <v>1800</v>
      </c>
      <c r="F11" s="31">
        <v>2207.5</v>
      </c>
      <c r="G11" s="31">
        <v>536</v>
      </c>
      <c r="H11" s="31">
        <v>74</v>
      </c>
      <c r="I11" s="46" t="s">
        <v>283</v>
      </c>
    </row>
    <row r="12" spans="1:9" ht="12" customHeight="1" x14ac:dyDescent="0.3">
      <c r="A12" s="40" t="s">
        <v>157</v>
      </c>
      <c r="B12" s="9" t="s">
        <v>76</v>
      </c>
      <c r="C12" s="9" t="s">
        <v>24</v>
      </c>
      <c r="D12" s="2" t="s">
        <v>143</v>
      </c>
      <c r="E12" s="13">
        <v>10000</v>
      </c>
      <c r="F12" s="45" t="s">
        <v>283</v>
      </c>
      <c r="G12" s="45" t="s">
        <v>283</v>
      </c>
      <c r="H12" s="45" t="s">
        <v>283</v>
      </c>
      <c r="I12" s="46" t="s">
        <v>283</v>
      </c>
    </row>
    <row r="13" spans="1:9" ht="12" customHeight="1" x14ac:dyDescent="0.3">
      <c r="A13" s="40" t="s">
        <v>25</v>
      </c>
      <c r="B13" s="9" t="s">
        <v>77</v>
      </c>
      <c r="C13" s="9" t="s">
        <v>223</v>
      </c>
      <c r="D13" s="2" t="s">
        <v>143</v>
      </c>
      <c r="E13" s="13">
        <v>9000</v>
      </c>
      <c r="F13" s="45" t="s">
        <v>283</v>
      </c>
      <c r="G13" s="45" t="s">
        <v>283</v>
      </c>
      <c r="H13" s="45" t="s">
        <v>283</v>
      </c>
      <c r="I13" s="46" t="s">
        <v>283</v>
      </c>
    </row>
    <row r="14" spans="1:9" ht="12" customHeight="1" x14ac:dyDescent="0.3">
      <c r="A14" s="40" t="s">
        <v>26</v>
      </c>
      <c r="B14" s="9" t="s">
        <v>206</v>
      </c>
      <c r="C14" s="9" t="s">
        <v>19</v>
      </c>
      <c r="D14" s="2" t="s">
        <v>143</v>
      </c>
      <c r="E14" s="13">
        <v>1800</v>
      </c>
      <c r="F14" s="45" t="s">
        <v>283</v>
      </c>
      <c r="G14" s="45" t="s">
        <v>283</v>
      </c>
      <c r="H14" s="45" t="s">
        <v>283</v>
      </c>
      <c r="I14" s="46" t="s">
        <v>283</v>
      </c>
    </row>
    <row r="15" spans="1:9" ht="12" customHeight="1" x14ac:dyDescent="0.3">
      <c r="A15" s="40" t="s">
        <v>158</v>
      </c>
      <c r="B15" s="9" t="s">
        <v>78</v>
      </c>
      <c r="C15" s="9" t="s">
        <v>17</v>
      </c>
      <c r="D15" s="2" t="s">
        <v>143</v>
      </c>
      <c r="E15" s="13">
        <v>100000</v>
      </c>
      <c r="F15" s="31">
        <v>2401.1</v>
      </c>
      <c r="G15" s="31">
        <v>754.6</v>
      </c>
      <c r="H15" s="31">
        <v>140.69999999999999</v>
      </c>
      <c r="I15" s="46" t="s">
        <v>283</v>
      </c>
    </row>
    <row r="16" spans="1:9" ht="12" customHeight="1" x14ac:dyDescent="0.3">
      <c r="A16" s="40" t="s">
        <v>159</v>
      </c>
      <c r="B16" s="9" t="s">
        <v>207</v>
      </c>
      <c r="C16" s="9" t="s">
        <v>24</v>
      </c>
      <c r="D16" s="2" t="s">
        <v>143</v>
      </c>
      <c r="E16" s="13">
        <v>1200</v>
      </c>
      <c r="F16" s="31">
        <v>969</v>
      </c>
      <c r="G16" s="45" t="s">
        <v>283</v>
      </c>
      <c r="H16" s="45" t="s">
        <v>283</v>
      </c>
      <c r="I16" s="46" t="s">
        <v>283</v>
      </c>
    </row>
    <row r="17" spans="1:9" ht="12" customHeight="1" x14ac:dyDescent="0.3">
      <c r="A17" s="40" t="s">
        <v>160</v>
      </c>
      <c r="B17" s="11" t="s">
        <v>79</v>
      </c>
      <c r="C17" s="9" t="s">
        <v>27</v>
      </c>
      <c r="D17" s="2" t="s">
        <v>143</v>
      </c>
      <c r="E17" s="13">
        <v>100</v>
      </c>
      <c r="F17" s="45" t="s">
        <v>283</v>
      </c>
      <c r="G17" s="45" t="s">
        <v>283</v>
      </c>
      <c r="H17" s="45" t="s">
        <v>283</v>
      </c>
      <c r="I17" s="46" t="s">
        <v>283</v>
      </c>
    </row>
    <row r="18" spans="1:9" ht="12" customHeight="1" x14ac:dyDescent="0.3">
      <c r="A18" s="40" t="s">
        <v>248</v>
      </c>
      <c r="B18" s="2" t="s">
        <v>247</v>
      </c>
      <c r="C18" s="2" t="s">
        <v>234</v>
      </c>
      <c r="D18" s="2" t="s">
        <v>143</v>
      </c>
      <c r="E18" s="2">
        <v>500</v>
      </c>
      <c r="F18" s="45" t="s">
        <v>283</v>
      </c>
      <c r="G18" s="45" t="s">
        <v>283</v>
      </c>
      <c r="H18" s="45" t="s">
        <v>283</v>
      </c>
      <c r="I18" s="46" t="s">
        <v>283</v>
      </c>
    </row>
    <row r="19" spans="1:9" ht="12" customHeight="1" x14ac:dyDescent="0.3">
      <c r="A19" s="40" t="s">
        <v>256</v>
      </c>
      <c r="B19" s="9" t="s">
        <v>130</v>
      </c>
      <c r="C19" s="9" t="s">
        <v>20</v>
      </c>
      <c r="D19" s="2" t="s">
        <v>143</v>
      </c>
      <c r="E19" s="14">
        <v>1000</v>
      </c>
      <c r="F19" s="45" t="s">
        <v>283</v>
      </c>
      <c r="G19" s="45" t="s">
        <v>283</v>
      </c>
      <c r="H19" s="45" t="s">
        <v>283</v>
      </c>
      <c r="I19" s="46" t="s">
        <v>283</v>
      </c>
    </row>
    <row r="20" spans="1:9" ht="12" customHeight="1" x14ac:dyDescent="0.3">
      <c r="A20" s="40" t="s">
        <v>161</v>
      </c>
      <c r="B20" s="9" t="s">
        <v>80</v>
      </c>
      <c r="C20" s="9" t="s">
        <v>24</v>
      </c>
      <c r="D20" s="2" t="s">
        <v>143</v>
      </c>
      <c r="E20" s="13">
        <v>1000</v>
      </c>
      <c r="F20" s="31">
        <v>2076.6666666666665</v>
      </c>
      <c r="G20" s="31">
        <v>970</v>
      </c>
      <c r="H20" s="31">
        <v>82</v>
      </c>
      <c r="I20" s="46" t="s">
        <v>283</v>
      </c>
    </row>
    <row r="21" spans="1:9" ht="12" customHeight="1" x14ac:dyDescent="0.3">
      <c r="A21" s="41" t="s">
        <v>239</v>
      </c>
      <c r="B21" s="9" t="s">
        <v>126</v>
      </c>
      <c r="C21" s="9" t="s">
        <v>20</v>
      </c>
      <c r="D21" s="2" t="s">
        <v>143</v>
      </c>
      <c r="E21" s="13">
        <v>3000</v>
      </c>
      <c r="F21" s="31">
        <v>7618.333333333333</v>
      </c>
      <c r="G21" s="31">
        <v>3132</v>
      </c>
      <c r="H21" s="45" t="s">
        <v>283</v>
      </c>
      <c r="I21" s="46" t="s">
        <v>283</v>
      </c>
    </row>
    <row r="22" spans="1:9" ht="12" customHeight="1" x14ac:dyDescent="0.3">
      <c r="A22" s="40" t="s">
        <v>28</v>
      </c>
      <c r="B22" s="9" t="s">
        <v>81</v>
      </c>
      <c r="C22" s="9" t="s">
        <v>24</v>
      </c>
      <c r="D22" s="2" t="s">
        <v>143</v>
      </c>
      <c r="E22" s="13">
        <v>2400</v>
      </c>
      <c r="F22" s="31">
        <v>3340</v>
      </c>
      <c r="G22" s="31">
        <v>549</v>
      </c>
      <c r="H22" s="31">
        <v>104.5</v>
      </c>
      <c r="I22" s="46" t="s">
        <v>283</v>
      </c>
    </row>
    <row r="23" spans="1:9" ht="12" customHeight="1" x14ac:dyDescent="0.3">
      <c r="A23" s="40" t="s">
        <v>162</v>
      </c>
      <c r="B23" s="9" t="s">
        <v>81</v>
      </c>
      <c r="C23" s="9" t="s">
        <v>20</v>
      </c>
      <c r="D23" s="2" t="s">
        <v>143</v>
      </c>
      <c r="E23" s="13">
        <v>3000</v>
      </c>
      <c r="F23" s="31">
        <v>5352.5</v>
      </c>
      <c r="G23" s="31">
        <v>608</v>
      </c>
      <c r="H23" s="45" t="s">
        <v>283</v>
      </c>
      <c r="I23" s="46" t="s">
        <v>283</v>
      </c>
    </row>
    <row r="24" spans="1:9" ht="12" customHeight="1" x14ac:dyDescent="0.3">
      <c r="A24" s="40" t="s">
        <v>180</v>
      </c>
      <c r="B24" s="12" t="s">
        <v>151</v>
      </c>
      <c r="C24" s="9" t="s">
        <v>27</v>
      </c>
      <c r="D24" s="2" t="s">
        <v>143</v>
      </c>
      <c r="E24" s="13">
        <v>100</v>
      </c>
      <c r="F24" s="45" t="s">
        <v>283</v>
      </c>
      <c r="G24" s="45" t="s">
        <v>283</v>
      </c>
      <c r="H24" s="45" t="s">
        <v>283</v>
      </c>
      <c r="I24" s="46" t="s">
        <v>283</v>
      </c>
    </row>
    <row r="25" spans="1:9" ht="12" customHeight="1" x14ac:dyDescent="0.3">
      <c r="A25" s="40" t="s">
        <v>163</v>
      </c>
      <c r="B25" s="9" t="s">
        <v>82</v>
      </c>
      <c r="C25" s="9" t="s">
        <v>20</v>
      </c>
      <c r="D25" s="2" t="s">
        <v>143</v>
      </c>
      <c r="E25" s="13">
        <v>10000</v>
      </c>
      <c r="F25" s="31">
        <v>1858.3333333333333</v>
      </c>
      <c r="G25" s="31">
        <v>428</v>
      </c>
      <c r="H25" s="45" t="s">
        <v>283</v>
      </c>
      <c r="I25" s="46" t="s">
        <v>283</v>
      </c>
    </row>
    <row r="26" spans="1:9" ht="12" customHeight="1" x14ac:dyDescent="0.3">
      <c r="A26" s="40" t="s">
        <v>181</v>
      </c>
      <c r="B26" s="9" t="s">
        <v>83</v>
      </c>
      <c r="C26" s="9" t="s">
        <v>224</v>
      </c>
      <c r="D26" s="2" t="s">
        <v>143</v>
      </c>
      <c r="E26" s="13">
        <v>200000</v>
      </c>
      <c r="F26" s="31">
        <v>1121.5</v>
      </c>
      <c r="G26" s="31">
        <v>442</v>
      </c>
      <c r="H26" s="31">
        <v>62</v>
      </c>
      <c r="I26" s="46" t="s">
        <v>283</v>
      </c>
    </row>
    <row r="27" spans="1:9" ht="12" customHeight="1" x14ac:dyDescent="0.3">
      <c r="A27" s="40" t="s">
        <v>164</v>
      </c>
      <c r="B27" s="12" t="s">
        <v>146</v>
      </c>
      <c r="C27" s="9" t="s">
        <v>20</v>
      </c>
      <c r="D27" s="2" t="s">
        <v>143</v>
      </c>
      <c r="E27" s="13">
        <v>3000</v>
      </c>
      <c r="F27" s="31">
        <v>2156.6666666666665</v>
      </c>
      <c r="G27" s="45" t="s">
        <v>283</v>
      </c>
      <c r="H27" s="45" t="s">
        <v>283</v>
      </c>
      <c r="I27" s="46" t="s">
        <v>283</v>
      </c>
    </row>
    <row r="28" spans="1:9" ht="12" customHeight="1" x14ac:dyDescent="0.3">
      <c r="A28" s="40" t="s">
        <v>257</v>
      </c>
      <c r="B28" s="9" t="s">
        <v>84</v>
      </c>
      <c r="C28" s="9" t="s">
        <v>24</v>
      </c>
      <c r="D28" s="2" t="s">
        <v>139</v>
      </c>
      <c r="E28" s="13">
        <v>12000</v>
      </c>
      <c r="F28" s="31">
        <v>1790</v>
      </c>
      <c r="G28" s="45" t="s">
        <v>283</v>
      </c>
      <c r="H28" s="45" t="s">
        <v>283</v>
      </c>
      <c r="I28" s="46" t="s">
        <v>283</v>
      </c>
    </row>
    <row r="29" spans="1:9" ht="12" customHeight="1" x14ac:dyDescent="0.3">
      <c r="A29" s="40" t="s">
        <v>29</v>
      </c>
      <c r="B29" s="9" t="s">
        <v>85</v>
      </c>
      <c r="C29" s="9" t="s">
        <v>20</v>
      </c>
      <c r="D29" s="2" t="s">
        <v>143</v>
      </c>
      <c r="E29" s="13">
        <v>1700</v>
      </c>
      <c r="F29" s="31">
        <v>9800</v>
      </c>
      <c r="G29" s="31">
        <v>1437</v>
      </c>
      <c r="H29" s="31">
        <v>177.66666666666666</v>
      </c>
      <c r="I29" s="46" t="s">
        <v>283</v>
      </c>
    </row>
    <row r="30" spans="1:9" ht="12" customHeight="1" x14ac:dyDescent="0.3">
      <c r="A30" s="40" t="s">
        <v>182</v>
      </c>
      <c r="B30" s="9" t="s">
        <v>86</v>
      </c>
      <c r="C30" s="9" t="s">
        <v>27</v>
      </c>
      <c r="D30" s="2" t="s">
        <v>143</v>
      </c>
      <c r="E30" s="13">
        <v>7000</v>
      </c>
      <c r="F30" s="45" t="s">
        <v>283</v>
      </c>
      <c r="G30" s="45" t="s">
        <v>283</v>
      </c>
      <c r="H30" s="45" t="s">
        <v>283</v>
      </c>
      <c r="I30" s="46" t="s">
        <v>283</v>
      </c>
    </row>
    <row r="31" spans="1:9" ht="12" customHeight="1" x14ac:dyDescent="0.3">
      <c r="A31" s="40" t="s">
        <v>237</v>
      </c>
      <c r="B31" s="9" t="s">
        <v>74</v>
      </c>
      <c r="C31" s="9" t="s">
        <v>24</v>
      </c>
      <c r="D31" s="2" t="s">
        <v>143</v>
      </c>
      <c r="E31" s="13">
        <v>6000</v>
      </c>
      <c r="F31" s="31">
        <v>1265</v>
      </c>
      <c r="G31" s="45" t="s">
        <v>283</v>
      </c>
      <c r="H31" s="45" t="s">
        <v>283</v>
      </c>
      <c r="I31" s="46" t="s">
        <v>283</v>
      </c>
    </row>
    <row r="32" spans="1:9" ht="12" customHeight="1" x14ac:dyDescent="0.3">
      <c r="A32" s="40" t="s">
        <v>30</v>
      </c>
      <c r="B32" s="9" t="s">
        <v>86</v>
      </c>
      <c r="C32" s="9" t="s">
        <v>27</v>
      </c>
      <c r="D32" s="2" t="s">
        <v>143</v>
      </c>
      <c r="E32" s="13">
        <v>100</v>
      </c>
      <c r="F32" s="31">
        <v>3700</v>
      </c>
      <c r="G32" s="31">
        <v>455.5</v>
      </c>
      <c r="H32" s="31">
        <v>180</v>
      </c>
      <c r="I32" s="46" t="s">
        <v>283</v>
      </c>
    </row>
    <row r="33" spans="1:9" ht="12" customHeight="1" x14ac:dyDescent="0.3">
      <c r="A33" s="40" t="s">
        <v>165</v>
      </c>
      <c r="B33" s="9" t="s">
        <v>87</v>
      </c>
      <c r="C33" s="9" t="s">
        <v>27</v>
      </c>
      <c r="D33" s="2" t="s">
        <v>143</v>
      </c>
      <c r="E33" s="13">
        <v>100</v>
      </c>
      <c r="F33" s="45" t="s">
        <v>283</v>
      </c>
      <c r="G33" s="45" t="s">
        <v>283</v>
      </c>
      <c r="H33" s="45" t="s">
        <v>283</v>
      </c>
      <c r="I33" s="46" t="s">
        <v>283</v>
      </c>
    </row>
    <row r="34" spans="1:9" ht="12" customHeight="1" x14ac:dyDescent="0.3">
      <c r="A34" s="40" t="s">
        <v>31</v>
      </c>
      <c r="B34" s="9" t="s">
        <v>208</v>
      </c>
      <c r="C34" s="9" t="s">
        <v>27</v>
      </c>
      <c r="D34" s="2" t="s">
        <v>143</v>
      </c>
      <c r="E34" s="13">
        <v>100</v>
      </c>
      <c r="F34" s="45" t="s">
        <v>283</v>
      </c>
      <c r="G34" s="45" t="s">
        <v>283</v>
      </c>
      <c r="H34" s="45" t="s">
        <v>283</v>
      </c>
      <c r="I34" s="46" t="s">
        <v>283</v>
      </c>
    </row>
    <row r="35" spans="1:9" ht="12" customHeight="1" x14ac:dyDescent="0.3">
      <c r="A35" s="40" t="s">
        <v>183</v>
      </c>
      <c r="B35" s="9" t="s">
        <v>209</v>
      </c>
      <c r="C35" s="9" t="s">
        <v>27</v>
      </c>
      <c r="D35" s="2" t="s">
        <v>143</v>
      </c>
      <c r="E35" s="13">
        <v>100</v>
      </c>
      <c r="F35" s="45" t="s">
        <v>283</v>
      </c>
      <c r="G35" s="45" t="s">
        <v>283</v>
      </c>
      <c r="H35" s="45" t="s">
        <v>283</v>
      </c>
      <c r="I35" s="46" t="s">
        <v>283</v>
      </c>
    </row>
    <row r="36" spans="1:9" ht="12" customHeight="1" x14ac:dyDescent="0.3">
      <c r="A36" s="40" t="s">
        <v>166</v>
      </c>
      <c r="B36" s="9" t="s">
        <v>210</v>
      </c>
      <c r="C36" s="9" t="s">
        <v>27</v>
      </c>
      <c r="D36" s="2" t="s">
        <v>143</v>
      </c>
      <c r="E36" s="13">
        <v>1500</v>
      </c>
      <c r="F36" s="31">
        <v>2825</v>
      </c>
      <c r="G36" s="45" t="s">
        <v>283</v>
      </c>
      <c r="H36" s="45" t="s">
        <v>283</v>
      </c>
      <c r="I36" s="46" t="s">
        <v>283</v>
      </c>
    </row>
    <row r="37" spans="1:9" ht="12" customHeight="1" x14ac:dyDescent="0.3">
      <c r="A37" s="40" t="s">
        <v>32</v>
      </c>
      <c r="B37" s="9" t="s">
        <v>88</v>
      </c>
      <c r="C37" s="9" t="s">
        <v>27</v>
      </c>
      <c r="D37" s="2" t="s">
        <v>143</v>
      </c>
      <c r="E37" s="13">
        <v>100</v>
      </c>
      <c r="F37" s="45" t="s">
        <v>283</v>
      </c>
      <c r="G37" s="45" t="s">
        <v>283</v>
      </c>
      <c r="H37" s="45" t="s">
        <v>283</v>
      </c>
      <c r="I37" s="46" t="s">
        <v>283</v>
      </c>
    </row>
    <row r="38" spans="1:9" ht="12" customHeight="1" x14ac:dyDescent="0.3">
      <c r="A38" s="40" t="s">
        <v>33</v>
      </c>
      <c r="B38" s="9" t="s">
        <v>89</v>
      </c>
      <c r="C38" s="9" t="s">
        <v>27</v>
      </c>
      <c r="D38" s="2" t="s">
        <v>143</v>
      </c>
      <c r="E38" s="13">
        <v>100</v>
      </c>
      <c r="F38" s="45" t="s">
        <v>283</v>
      </c>
      <c r="G38" s="45" t="s">
        <v>283</v>
      </c>
      <c r="H38" s="45" t="s">
        <v>283</v>
      </c>
      <c r="I38" s="46" t="s">
        <v>283</v>
      </c>
    </row>
    <row r="39" spans="1:9" ht="12" customHeight="1" x14ac:dyDescent="0.3">
      <c r="A39" s="40" t="s">
        <v>167</v>
      </c>
      <c r="B39" s="9" t="s">
        <v>90</v>
      </c>
      <c r="C39" s="9" t="s">
        <v>27</v>
      </c>
      <c r="D39" s="2" t="s">
        <v>143</v>
      </c>
      <c r="E39" s="13">
        <v>100</v>
      </c>
      <c r="F39" s="45" t="s">
        <v>283</v>
      </c>
      <c r="G39" s="45" t="s">
        <v>283</v>
      </c>
      <c r="H39" s="45" t="s">
        <v>283</v>
      </c>
      <c r="I39" s="46" t="s">
        <v>283</v>
      </c>
    </row>
    <row r="40" spans="1:9" ht="12" customHeight="1" x14ac:dyDescent="0.3">
      <c r="A40" s="40" t="s">
        <v>34</v>
      </c>
      <c r="B40" s="9" t="s">
        <v>211</v>
      </c>
      <c r="C40" s="9" t="s">
        <v>27</v>
      </c>
      <c r="D40" s="2" t="s">
        <v>143</v>
      </c>
      <c r="E40" s="13">
        <v>100</v>
      </c>
      <c r="F40" s="31">
        <v>1200</v>
      </c>
      <c r="G40" s="45" t="s">
        <v>283</v>
      </c>
      <c r="H40" s="45" t="s">
        <v>283</v>
      </c>
      <c r="I40" s="46" t="s">
        <v>283</v>
      </c>
    </row>
    <row r="41" spans="1:9" ht="12" customHeight="1" x14ac:dyDescent="0.3">
      <c r="A41" s="40" t="s">
        <v>168</v>
      </c>
      <c r="B41" s="9" t="s">
        <v>91</v>
      </c>
      <c r="C41" s="9" t="s">
        <v>27</v>
      </c>
      <c r="D41" s="2" t="s">
        <v>143</v>
      </c>
      <c r="E41" s="13">
        <v>100</v>
      </c>
      <c r="F41" s="45" t="s">
        <v>283</v>
      </c>
      <c r="G41" s="45" t="s">
        <v>283</v>
      </c>
      <c r="H41" s="45" t="s">
        <v>283</v>
      </c>
      <c r="I41" s="46" t="s">
        <v>283</v>
      </c>
    </row>
    <row r="42" spans="1:9" ht="12" customHeight="1" x14ac:dyDescent="0.3">
      <c r="A42" s="40" t="s">
        <v>184</v>
      </c>
      <c r="B42" s="9" t="s">
        <v>92</v>
      </c>
      <c r="C42" s="9" t="s">
        <v>20</v>
      </c>
      <c r="D42" s="2" t="s">
        <v>143</v>
      </c>
      <c r="E42" s="13">
        <v>1500</v>
      </c>
      <c r="F42" s="45" t="s">
        <v>283</v>
      </c>
      <c r="G42" s="45" t="s">
        <v>283</v>
      </c>
      <c r="H42" s="45" t="s">
        <v>283</v>
      </c>
      <c r="I42" s="47" t="s">
        <v>283</v>
      </c>
    </row>
    <row r="43" spans="1:9" ht="12" customHeight="1" x14ac:dyDescent="0.3">
      <c r="A43" s="42" t="s">
        <v>35</v>
      </c>
      <c r="B43" s="9" t="s">
        <v>212</v>
      </c>
      <c r="C43" s="9" t="s">
        <v>20</v>
      </c>
      <c r="D43" s="2" t="s">
        <v>143</v>
      </c>
      <c r="E43" s="13">
        <v>2000</v>
      </c>
      <c r="F43" s="31">
        <v>2690</v>
      </c>
      <c r="G43" s="31">
        <v>512</v>
      </c>
      <c r="H43" s="45" t="s">
        <v>283</v>
      </c>
      <c r="I43" s="46" t="s">
        <v>283</v>
      </c>
    </row>
    <row r="44" spans="1:9" ht="12" customHeight="1" x14ac:dyDescent="0.3">
      <c r="A44" s="40" t="s">
        <v>185</v>
      </c>
      <c r="B44" s="9" t="s">
        <v>93</v>
      </c>
      <c r="C44" s="9" t="s">
        <v>20</v>
      </c>
      <c r="D44" s="2" t="s">
        <v>143</v>
      </c>
      <c r="E44" s="13">
        <v>6000</v>
      </c>
      <c r="F44" s="31">
        <v>14763.333333333334</v>
      </c>
      <c r="G44" s="31">
        <v>2538.6666666666665</v>
      </c>
      <c r="H44" s="45" t="s">
        <v>283</v>
      </c>
      <c r="I44" s="46" t="s">
        <v>283</v>
      </c>
    </row>
    <row r="45" spans="1:9" ht="12" customHeight="1" x14ac:dyDescent="0.3">
      <c r="A45" s="40" t="s">
        <v>36</v>
      </c>
      <c r="B45" s="9" t="s">
        <v>94</v>
      </c>
      <c r="C45" s="9" t="s">
        <v>224</v>
      </c>
      <c r="D45" s="2" t="s">
        <v>143</v>
      </c>
      <c r="E45" s="13">
        <v>5000</v>
      </c>
      <c r="F45" s="31">
        <v>4576.25</v>
      </c>
      <c r="G45" s="31">
        <v>1064</v>
      </c>
      <c r="H45" s="45" t="s">
        <v>283</v>
      </c>
      <c r="I45" s="46" t="s">
        <v>283</v>
      </c>
    </row>
    <row r="46" spans="1:9" ht="12" customHeight="1" x14ac:dyDescent="0.3">
      <c r="A46" s="40" t="s">
        <v>169</v>
      </c>
      <c r="B46" s="9" t="s">
        <v>95</v>
      </c>
      <c r="C46" s="9" t="s">
        <v>37</v>
      </c>
      <c r="D46" s="2" t="s">
        <v>143</v>
      </c>
      <c r="E46" s="13">
        <v>2000</v>
      </c>
      <c r="F46" s="45" t="s">
        <v>283</v>
      </c>
      <c r="G46" s="45" t="s">
        <v>283</v>
      </c>
      <c r="H46" s="31">
        <v>67.5</v>
      </c>
      <c r="I46" s="46" t="s">
        <v>283</v>
      </c>
    </row>
    <row r="47" spans="1:9" ht="12" customHeight="1" x14ac:dyDescent="0.3">
      <c r="A47" s="40" t="s">
        <v>186</v>
      </c>
      <c r="B47" s="9" t="s">
        <v>96</v>
      </c>
      <c r="C47" s="10" t="s">
        <v>20</v>
      </c>
      <c r="D47" s="2" t="s">
        <v>143</v>
      </c>
      <c r="E47" s="13">
        <v>1800</v>
      </c>
      <c r="F47" s="45" t="s">
        <v>283</v>
      </c>
      <c r="G47" s="45" t="s">
        <v>283</v>
      </c>
      <c r="H47" s="45" t="s">
        <v>283</v>
      </c>
      <c r="I47" s="46" t="s">
        <v>283</v>
      </c>
    </row>
    <row r="48" spans="1:9" ht="12" customHeight="1" x14ac:dyDescent="0.3">
      <c r="A48" s="40" t="s">
        <v>187</v>
      </c>
      <c r="B48" s="9" t="s">
        <v>213</v>
      </c>
      <c r="C48" s="9" t="s">
        <v>24</v>
      </c>
      <c r="D48" s="2" t="s">
        <v>143</v>
      </c>
      <c r="E48" s="15">
        <v>1500</v>
      </c>
      <c r="F48" s="45" t="s">
        <v>283</v>
      </c>
      <c r="G48" s="45" t="s">
        <v>283</v>
      </c>
      <c r="H48" s="45" t="s">
        <v>283</v>
      </c>
      <c r="I48" s="46" t="s">
        <v>283</v>
      </c>
    </row>
    <row r="49" spans="1:9" ht="12" customHeight="1" x14ac:dyDescent="0.3">
      <c r="A49" s="40" t="s">
        <v>261</v>
      </c>
      <c r="B49" s="9" t="s">
        <v>213</v>
      </c>
      <c r="C49" s="9" t="s">
        <v>24</v>
      </c>
      <c r="D49" s="2" t="s">
        <v>143</v>
      </c>
      <c r="E49" s="15">
        <v>1500</v>
      </c>
      <c r="F49" s="45" t="s">
        <v>283</v>
      </c>
      <c r="G49" s="45" t="s">
        <v>283</v>
      </c>
      <c r="H49" s="45" t="s">
        <v>283</v>
      </c>
      <c r="I49" s="46" t="s">
        <v>283</v>
      </c>
    </row>
    <row r="50" spans="1:9" ht="12" customHeight="1" x14ac:dyDescent="0.3">
      <c r="A50" s="40" t="s">
        <v>170</v>
      </c>
      <c r="B50" s="9" t="s">
        <v>97</v>
      </c>
      <c r="C50" s="11" t="s">
        <v>27</v>
      </c>
      <c r="D50" s="2" t="s">
        <v>143</v>
      </c>
      <c r="E50" s="13">
        <v>10000</v>
      </c>
      <c r="F50" s="45" t="s">
        <v>283</v>
      </c>
      <c r="G50" s="45" t="s">
        <v>283</v>
      </c>
      <c r="H50" s="45" t="s">
        <v>283</v>
      </c>
      <c r="I50" s="46" t="s">
        <v>283</v>
      </c>
    </row>
    <row r="51" spans="1:9" ht="12" customHeight="1" x14ac:dyDescent="0.3">
      <c r="A51" s="40" t="s">
        <v>188</v>
      </c>
      <c r="B51" s="9" t="s">
        <v>98</v>
      </c>
      <c r="C51" s="9" t="s">
        <v>225</v>
      </c>
      <c r="D51" s="2" t="s">
        <v>143</v>
      </c>
      <c r="E51" s="13">
        <v>300000</v>
      </c>
      <c r="F51" s="31">
        <v>1643</v>
      </c>
      <c r="G51" s="31">
        <v>1304</v>
      </c>
      <c r="H51" s="45" t="s">
        <v>283</v>
      </c>
      <c r="I51" s="46" t="s">
        <v>283</v>
      </c>
    </row>
    <row r="52" spans="1:9" ht="12" customHeight="1" x14ac:dyDescent="0.3">
      <c r="A52" s="40" t="s">
        <v>258</v>
      </c>
      <c r="B52" s="9" t="s">
        <v>243</v>
      </c>
      <c r="C52" s="9" t="s">
        <v>262</v>
      </c>
      <c r="D52" s="2" t="s">
        <v>143</v>
      </c>
      <c r="E52" s="13">
        <v>1500</v>
      </c>
      <c r="F52" s="45" t="s">
        <v>283</v>
      </c>
      <c r="G52" s="45" t="s">
        <v>283</v>
      </c>
      <c r="H52" s="45" t="s">
        <v>283</v>
      </c>
      <c r="I52" s="46" t="s">
        <v>283</v>
      </c>
    </row>
    <row r="53" spans="1:9" ht="12" customHeight="1" x14ac:dyDescent="0.3">
      <c r="A53" s="40" t="s">
        <v>38</v>
      </c>
      <c r="B53" s="9" t="s">
        <v>99</v>
      </c>
      <c r="C53" s="9" t="s">
        <v>226</v>
      </c>
      <c r="D53" s="2" t="s">
        <v>143</v>
      </c>
      <c r="E53" s="13">
        <v>20000</v>
      </c>
      <c r="F53" s="45" t="s">
        <v>283</v>
      </c>
      <c r="G53" s="45" t="s">
        <v>283</v>
      </c>
      <c r="H53" s="45" t="s">
        <v>283</v>
      </c>
      <c r="I53" s="46" t="s">
        <v>283</v>
      </c>
    </row>
    <row r="54" spans="1:9" ht="12" customHeight="1" x14ac:dyDescent="0.3">
      <c r="A54" s="40" t="s">
        <v>39</v>
      </c>
      <c r="B54" s="9" t="s">
        <v>100</v>
      </c>
      <c r="C54" s="9" t="s">
        <v>40</v>
      </c>
      <c r="D54" s="2" t="s">
        <v>143</v>
      </c>
      <c r="E54" s="13">
        <v>2000</v>
      </c>
      <c r="F54" s="45" t="s">
        <v>283</v>
      </c>
      <c r="G54" s="45" t="s">
        <v>283</v>
      </c>
      <c r="H54" s="45" t="s">
        <v>283</v>
      </c>
      <c r="I54" s="46" t="s">
        <v>283</v>
      </c>
    </row>
    <row r="55" spans="1:9" ht="12" customHeight="1" x14ac:dyDescent="0.3">
      <c r="A55" s="40" t="s">
        <v>41</v>
      </c>
      <c r="B55" s="9" t="s">
        <v>101</v>
      </c>
      <c r="C55" s="9" t="s">
        <v>224</v>
      </c>
      <c r="D55" s="2" t="s">
        <v>143</v>
      </c>
      <c r="E55" s="13">
        <v>120000</v>
      </c>
      <c r="F55" s="31">
        <v>1639</v>
      </c>
      <c r="G55" s="31">
        <v>925</v>
      </c>
      <c r="H55" s="31">
        <v>78</v>
      </c>
      <c r="I55" s="46" t="s">
        <v>283</v>
      </c>
    </row>
    <row r="56" spans="1:9" ht="12" customHeight="1" x14ac:dyDescent="0.3">
      <c r="A56" s="40" t="s">
        <v>154</v>
      </c>
      <c r="B56" s="9" t="s">
        <v>147</v>
      </c>
      <c r="C56" s="9" t="s">
        <v>20</v>
      </c>
      <c r="D56" s="2" t="s">
        <v>143</v>
      </c>
      <c r="E56" s="13">
        <v>3000</v>
      </c>
      <c r="F56" s="45" t="s">
        <v>283</v>
      </c>
      <c r="G56" s="45" t="s">
        <v>283</v>
      </c>
      <c r="H56" s="45" t="s">
        <v>283</v>
      </c>
      <c r="I56" s="46" t="s">
        <v>283</v>
      </c>
    </row>
    <row r="57" spans="1:9" ht="12" customHeight="1" x14ac:dyDescent="0.3">
      <c r="A57" s="40" t="s">
        <v>42</v>
      </c>
      <c r="B57" s="9" t="s">
        <v>102</v>
      </c>
      <c r="C57" s="9" t="s">
        <v>227</v>
      </c>
      <c r="D57" s="2" t="s">
        <v>143</v>
      </c>
      <c r="E57" s="13">
        <v>5000</v>
      </c>
      <c r="F57" s="31">
        <v>1130</v>
      </c>
      <c r="G57" s="31">
        <v>516</v>
      </c>
      <c r="H57" s="45" t="s">
        <v>283</v>
      </c>
      <c r="I57" s="46" t="s">
        <v>283</v>
      </c>
    </row>
    <row r="58" spans="1:9" ht="12" customHeight="1" x14ac:dyDescent="0.3">
      <c r="A58" s="40" t="s">
        <v>43</v>
      </c>
      <c r="B58" s="9" t="s">
        <v>103</v>
      </c>
      <c r="C58" s="9" t="s">
        <v>27</v>
      </c>
      <c r="D58" s="2" t="s">
        <v>143</v>
      </c>
      <c r="E58" s="13">
        <v>100</v>
      </c>
      <c r="F58" s="45" t="s">
        <v>283</v>
      </c>
      <c r="G58" s="45" t="s">
        <v>283</v>
      </c>
      <c r="H58" s="45" t="s">
        <v>283</v>
      </c>
      <c r="I58" s="46" t="s">
        <v>283</v>
      </c>
    </row>
    <row r="59" spans="1:9" ht="12" customHeight="1" x14ac:dyDescent="0.3">
      <c r="A59" s="40" t="s">
        <v>44</v>
      </c>
      <c r="B59" s="9" t="s">
        <v>104</v>
      </c>
      <c r="C59" s="9" t="s">
        <v>27</v>
      </c>
      <c r="D59" s="2" t="s">
        <v>143</v>
      </c>
      <c r="E59" s="13">
        <v>100</v>
      </c>
      <c r="F59" s="45" t="s">
        <v>283</v>
      </c>
      <c r="G59" s="45" t="s">
        <v>283</v>
      </c>
      <c r="H59" s="45" t="s">
        <v>283</v>
      </c>
      <c r="I59" s="46" t="s">
        <v>283</v>
      </c>
    </row>
    <row r="60" spans="1:9" ht="12" customHeight="1" x14ac:dyDescent="0.3">
      <c r="A60" s="40" t="s">
        <v>45</v>
      </c>
      <c r="B60" s="9" t="s">
        <v>105</v>
      </c>
      <c r="C60" s="9" t="s">
        <v>20</v>
      </c>
      <c r="D60" s="2" t="s">
        <v>143</v>
      </c>
      <c r="E60" s="13">
        <v>1400</v>
      </c>
      <c r="F60" s="31">
        <v>1308.5</v>
      </c>
      <c r="G60" s="45" t="s">
        <v>283</v>
      </c>
      <c r="H60" s="45" t="s">
        <v>283</v>
      </c>
      <c r="I60" s="46" t="s">
        <v>283</v>
      </c>
    </row>
    <row r="61" spans="1:9" ht="12" customHeight="1" x14ac:dyDescent="0.3">
      <c r="A61" s="40" t="s">
        <v>46</v>
      </c>
      <c r="B61" s="9" t="s">
        <v>106</v>
      </c>
      <c r="C61" s="9" t="s">
        <v>20</v>
      </c>
      <c r="D61" s="2" t="s">
        <v>143</v>
      </c>
      <c r="E61" s="13">
        <v>1200</v>
      </c>
      <c r="F61" s="45" t="s">
        <v>283</v>
      </c>
      <c r="G61" s="45" t="s">
        <v>283</v>
      </c>
      <c r="H61" s="45" t="s">
        <v>283</v>
      </c>
      <c r="I61" s="46" t="s">
        <v>283</v>
      </c>
    </row>
    <row r="62" spans="1:9" ht="12" customHeight="1" x14ac:dyDescent="0.3">
      <c r="A62" s="40" t="s">
        <v>47</v>
      </c>
      <c r="B62" s="9" t="s">
        <v>107</v>
      </c>
      <c r="C62" s="9" t="s">
        <v>228</v>
      </c>
      <c r="D62" s="2" t="s">
        <v>143</v>
      </c>
      <c r="E62" s="13">
        <v>2500</v>
      </c>
      <c r="F62" s="45" t="s">
        <v>283</v>
      </c>
      <c r="G62" s="45" t="s">
        <v>283</v>
      </c>
      <c r="H62" s="45" t="s">
        <v>283</v>
      </c>
      <c r="I62" s="46" t="s">
        <v>283</v>
      </c>
    </row>
    <row r="63" spans="1:9" ht="12" customHeight="1" x14ac:dyDescent="0.3">
      <c r="A63" s="40" t="s">
        <v>48</v>
      </c>
      <c r="B63" s="9" t="s">
        <v>108</v>
      </c>
      <c r="C63" s="9" t="s">
        <v>228</v>
      </c>
      <c r="D63" s="2" t="s">
        <v>143</v>
      </c>
      <c r="E63" s="13">
        <v>400</v>
      </c>
      <c r="F63" s="31">
        <v>1560</v>
      </c>
      <c r="G63" s="45" t="s">
        <v>283</v>
      </c>
      <c r="H63" s="45" t="s">
        <v>283</v>
      </c>
      <c r="I63" s="46" t="s">
        <v>283</v>
      </c>
    </row>
    <row r="64" spans="1:9" ht="12" customHeight="1" x14ac:dyDescent="0.3">
      <c r="A64" s="40" t="s">
        <v>49</v>
      </c>
      <c r="B64" s="9" t="s">
        <v>109</v>
      </c>
      <c r="C64" s="9" t="s">
        <v>24</v>
      </c>
      <c r="D64" s="2" t="s">
        <v>143</v>
      </c>
      <c r="E64" s="13">
        <v>8000</v>
      </c>
      <c r="F64" s="31">
        <v>2440</v>
      </c>
      <c r="G64" s="31">
        <v>715.5</v>
      </c>
      <c r="H64" s="31">
        <v>97</v>
      </c>
      <c r="I64" s="46" t="s">
        <v>283</v>
      </c>
    </row>
    <row r="65" spans="1:9" ht="12" customHeight="1" x14ac:dyDescent="0.3">
      <c r="A65" s="40" t="s">
        <v>171</v>
      </c>
      <c r="B65" s="9" t="s">
        <v>214</v>
      </c>
      <c r="C65" s="9" t="s">
        <v>40</v>
      </c>
      <c r="D65" s="2" t="s">
        <v>143</v>
      </c>
      <c r="E65" s="13">
        <v>300000</v>
      </c>
      <c r="F65" s="31">
        <v>835</v>
      </c>
      <c r="G65" s="45" t="s">
        <v>283</v>
      </c>
      <c r="H65" s="31">
        <v>96</v>
      </c>
      <c r="I65" s="46" t="s">
        <v>283</v>
      </c>
    </row>
    <row r="66" spans="1:9" ht="12" customHeight="1" x14ac:dyDescent="0.3">
      <c r="A66" s="40" t="s">
        <v>152</v>
      </c>
      <c r="B66" s="9" t="s">
        <v>148</v>
      </c>
      <c r="C66" s="9" t="s">
        <v>20</v>
      </c>
      <c r="D66" s="2" t="s">
        <v>143</v>
      </c>
      <c r="E66" s="13">
        <v>10000</v>
      </c>
      <c r="F66" s="31">
        <v>3727</v>
      </c>
      <c r="G66" s="45" t="s">
        <v>283</v>
      </c>
      <c r="H66" s="45" t="s">
        <v>283</v>
      </c>
      <c r="I66" s="46" t="s">
        <v>283</v>
      </c>
    </row>
    <row r="67" spans="1:9" ht="12" customHeight="1" x14ac:dyDescent="0.3">
      <c r="A67" s="40" t="s">
        <v>189</v>
      </c>
      <c r="B67" s="9" t="s">
        <v>215</v>
      </c>
      <c r="C67" s="9" t="s">
        <v>20</v>
      </c>
      <c r="D67" s="2" t="s">
        <v>143</v>
      </c>
      <c r="E67" s="13">
        <v>2000</v>
      </c>
      <c r="F67" s="45" t="s">
        <v>283</v>
      </c>
      <c r="G67" s="45" t="s">
        <v>283</v>
      </c>
      <c r="H67" s="45" t="s">
        <v>283</v>
      </c>
      <c r="I67" s="46" t="s">
        <v>283</v>
      </c>
    </row>
    <row r="68" spans="1:9" ht="12" customHeight="1" x14ac:dyDescent="0.3">
      <c r="A68" s="40" t="s">
        <v>50</v>
      </c>
      <c r="B68" s="9" t="s">
        <v>110</v>
      </c>
      <c r="C68" s="9" t="s">
        <v>19</v>
      </c>
      <c r="D68" s="2" t="s">
        <v>143</v>
      </c>
      <c r="E68" s="13">
        <v>1000</v>
      </c>
      <c r="F68" s="45" t="s">
        <v>283</v>
      </c>
      <c r="G68" s="31">
        <v>602</v>
      </c>
      <c r="H68" s="45" t="s">
        <v>283</v>
      </c>
      <c r="I68" s="46" t="s">
        <v>283</v>
      </c>
    </row>
    <row r="69" spans="1:9" ht="12" customHeight="1" x14ac:dyDescent="0.3">
      <c r="A69" s="40" t="s">
        <v>190</v>
      </c>
      <c r="B69" s="9" t="s">
        <v>216</v>
      </c>
      <c r="C69" s="9" t="s">
        <v>24</v>
      </c>
      <c r="D69" s="2" t="s">
        <v>143</v>
      </c>
      <c r="E69" s="13">
        <v>5000</v>
      </c>
      <c r="F69" s="31">
        <v>1560</v>
      </c>
      <c r="G69" s="45" t="s">
        <v>283</v>
      </c>
      <c r="H69" s="45" t="s">
        <v>283</v>
      </c>
      <c r="I69" s="46" t="s">
        <v>283</v>
      </c>
    </row>
    <row r="70" spans="1:9" ht="12" customHeight="1" x14ac:dyDescent="0.3">
      <c r="A70" s="40" t="s">
        <v>51</v>
      </c>
      <c r="B70" s="9" t="s">
        <v>111</v>
      </c>
      <c r="C70" s="9" t="s">
        <v>228</v>
      </c>
      <c r="D70" s="2" t="s">
        <v>143</v>
      </c>
      <c r="E70" s="13">
        <v>4300</v>
      </c>
      <c r="F70" s="45" t="s">
        <v>283</v>
      </c>
      <c r="G70" s="45" t="s">
        <v>283</v>
      </c>
      <c r="H70" s="45" t="s">
        <v>283</v>
      </c>
      <c r="I70" s="46" t="s">
        <v>283</v>
      </c>
    </row>
    <row r="71" spans="1:9" ht="12" customHeight="1" x14ac:dyDescent="0.3">
      <c r="A71" s="40" t="s">
        <v>191</v>
      </c>
      <c r="B71" s="9" t="s">
        <v>150</v>
      </c>
      <c r="C71" s="9" t="s">
        <v>227</v>
      </c>
      <c r="D71" s="2" t="s">
        <v>143</v>
      </c>
      <c r="E71" s="13">
        <v>30000</v>
      </c>
      <c r="F71" s="31">
        <v>1129</v>
      </c>
      <c r="G71" s="45" t="s">
        <v>283</v>
      </c>
      <c r="H71" s="45" t="s">
        <v>283</v>
      </c>
      <c r="I71" s="46" t="s">
        <v>283</v>
      </c>
    </row>
    <row r="72" spans="1:9" ht="12" customHeight="1" x14ac:dyDescent="0.3">
      <c r="A72" s="40" t="s">
        <v>52</v>
      </c>
      <c r="B72" s="9" t="s">
        <v>109</v>
      </c>
      <c r="C72" s="9" t="s">
        <v>24</v>
      </c>
      <c r="D72" s="2" t="s">
        <v>143</v>
      </c>
      <c r="E72" s="13">
        <v>1200</v>
      </c>
      <c r="F72" s="31">
        <v>3079</v>
      </c>
      <c r="G72" s="31">
        <v>1324</v>
      </c>
      <c r="H72" s="31">
        <v>129</v>
      </c>
      <c r="I72" s="46" t="s">
        <v>283</v>
      </c>
    </row>
    <row r="73" spans="1:9" ht="12" customHeight="1" x14ac:dyDescent="0.3">
      <c r="A73" s="40" t="s">
        <v>53</v>
      </c>
      <c r="B73" s="9" t="s">
        <v>112</v>
      </c>
      <c r="C73" s="9" t="s">
        <v>19</v>
      </c>
      <c r="D73" s="2" t="s">
        <v>143</v>
      </c>
      <c r="E73" s="13">
        <v>1500</v>
      </c>
      <c r="F73" s="45" t="s">
        <v>283</v>
      </c>
      <c r="G73" s="45" t="s">
        <v>283</v>
      </c>
      <c r="H73" s="45" t="s">
        <v>283</v>
      </c>
      <c r="I73" s="46" t="s">
        <v>283</v>
      </c>
    </row>
    <row r="74" spans="1:9" ht="12" customHeight="1" x14ac:dyDescent="0.3">
      <c r="A74" s="40" t="s">
        <v>172</v>
      </c>
      <c r="B74" s="9" t="s">
        <v>148</v>
      </c>
      <c r="C74" s="9" t="s">
        <v>20</v>
      </c>
      <c r="D74" s="2" t="s">
        <v>143</v>
      </c>
      <c r="E74" s="13">
        <v>1500</v>
      </c>
      <c r="F74" s="31">
        <v>1290</v>
      </c>
      <c r="G74" s="31">
        <v>732</v>
      </c>
      <c r="H74" s="45" t="s">
        <v>283</v>
      </c>
      <c r="I74" s="46" t="s">
        <v>283</v>
      </c>
    </row>
    <row r="75" spans="1:9" ht="12" customHeight="1" x14ac:dyDescent="0.3">
      <c r="A75" s="41" t="s">
        <v>240</v>
      </c>
      <c r="B75" s="9" t="s">
        <v>242</v>
      </c>
      <c r="C75" s="9" t="s">
        <v>24</v>
      </c>
      <c r="D75" s="2" t="s">
        <v>143</v>
      </c>
      <c r="E75" s="13">
        <v>12000</v>
      </c>
      <c r="F75" s="31">
        <v>4224.666666666667</v>
      </c>
      <c r="G75" s="31">
        <v>407</v>
      </c>
      <c r="H75" s="45" t="s">
        <v>283</v>
      </c>
      <c r="I75" s="46" t="s">
        <v>283</v>
      </c>
    </row>
    <row r="76" spans="1:9" ht="12" customHeight="1" x14ac:dyDescent="0.3">
      <c r="A76" s="43" t="s">
        <v>255</v>
      </c>
      <c r="B76" s="9" t="s">
        <v>113</v>
      </c>
      <c r="C76" s="9" t="s">
        <v>228</v>
      </c>
      <c r="D76" s="2" t="s">
        <v>143</v>
      </c>
      <c r="E76" s="13">
        <v>1000</v>
      </c>
      <c r="F76" s="45" t="s">
        <v>283</v>
      </c>
      <c r="G76" s="45" t="s">
        <v>283</v>
      </c>
      <c r="H76" s="45" t="s">
        <v>283</v>
      </c>
      <c r="I76" s="46" t="s">
        <v>283</v>
      </c>
    </row>
    <row r="77" spans="1:9" ht="12" customHeight="1" x14ac:dyDescent="0.3">
      <c r="A77" s="40" t="s">
        <v>192</v>
      </c>
      <c r="B77" s="9" t="s">
        <v>217</v>
      </c>
      <c r="C77" s="9" t="s">
        <v>37</v>
      </c>
      <c r="D77" s="2" t="s">
        <v>143</v>
      </c>
      <c r="E77" s="14">
        <v>1000</v>
      </c>
      <c r="F77" s="31">
        <v>1900</v>
      </c>
      <c r="G77" s="45" t="s">
        <v>283</v>
      </c>
      <c r="H77" s="45" t="s">
        <v>283</v>
      </c>
      <c r="I77" s="46" t="s">
        <v>283</v>
      </c>
    </row>
    <row r="78" spans="1:9" ht="12" customHeight="1" x14ac:dyDescent="0.3">
      <c r="A78" s="40" t="s">
        <v>193</v>
      </c>
      <c r="B78" s="9" t="s">
        <v>114</v>
      </c>
      <c r="C78" s="9" t="s">
        <v>228</v>
      </c>
      <c r="D78" s="2" t="s">
        <v>143</v>
      </c>
      <c r="E78" s="13">
        <v>16000</v>
      </c>
      <c r="F78" s="45" t="s">
        <v>283</v>
      </c>
      <c r="G78" s="45" t="s">
        <v>283</v>
      </c>
      <c r="H78" s="45" t="s">
        <v>283</v>
      </c>
      <c r="I78" s="46" t="s">
        <v>283</v>
      </c>
    </row>
    <row r="79" spans="1:9" ht="12" customHeight="1" x14ac:dyDescent="0.3">
      <c r="A79" s="40" t="s">
        <v>54</v>
      </c>
      <c r="B79" s="9" t="s">
        <v>115</v>
      </c>
      <c r="C79" s="9" t="s">
        <v>20</v>
      </c>
      <c r="D79" s="2" t="s">
        <v>143</v>
      </c>
      <c r="E79" s="13">
        <v>2000</v>
      </c>
      <c r="F79" s="31">
        <v>2551.6666666666665</v>
      </c>
      <c r="G79" s="31">
        <v>1515</v>
      </c>
      <c r="H79" s="31">
        <v>152</v>
      </c>
      <c r="I79" s="46" t="s">
        <v>283</v>
      </c>
    </row>
    <row r="80" spans="1:9" ht="12" customHeight="1" x14ac:dyDescent="0.3">
      <c r="A80" s="40" t="s">
        <v>155</v>
      </c>
      <c r="B80" s="9" t="s">
        <v>116</v>
      </c>
      <c r="C80" s="9" t="s">
        <v>24</v>
      </c>
      <c r="D80" s="2" t="s">
        <v>143</v>
      </c>
      <c r="E80" s="13">
        <v>4000</v>
      </c>
      <c r="F80" s="31">
        <v>3955.75</v>
      </c>
      <c r="G80" s="31">
        <v>1898</v>
      </c>
      <c r="H80" s="45" t="s">
        <v>283</v>
      </c>
      <c r="I80" s="46" t="s">
        <v>283</v>
      </c>
    </row>
    <row r="81" spans="1:9" ht="12" customHeight="1" x14ac:dyDescent="0.3">
      <c r="A81" s="40" t="s">
        <v>55</v>
      </c>
      <c r="B81" s="9" t="s">
        <v>83</v>
      </c>
      <c r="C81" s="9" t="s">
        <v>17</v>
      </c>
      <c r="D81" s="2" t="s">
        <v>143</v>
      </c>
      <c r="E81" s="13">
        <v>2400</v>
      </c>
      <c r="F81" s="45" t="s">
        <v>283</v>
      </c>
      <c r="G81" s="45" t="s">
        <v>283</v>
      </c>
      <c r="H81" s="45" t="s">
        <v>283</v>
      </c>
      <c r="I81" s="46" t="s">
        <v>283</v>
      </c>
    </row>
    <row r="82" spans="1:9" ht="12" customHeight="1" x14ac:dyDescent="0.3">
      <c r="A82" s="40" t="s">
        <v>173</v>
      </c>
      <c r="B82" s="9" t="s">
        <v>117</v>
      </c>
      <c r="C82" s="9" t="s">
        <v>224</v>
      </c>
      <c r="D82" s="2" t="s">
        <v>143</v>
      </c>
      <c r="E82" s="13">
        <v>90000</v>
      </c>
      <c r="F82" s="45" t="s">
        <v>283</v>
      </c>
      <c r="G82" s="45" t="s">
        <v>283</v>
      </c>
      <c r="H82" s="45" t="s">
        <v>283</v>
      </c>
      <c r="I82" s="46" t="s">
        <v>283</v>
      </c>
    </row>
    <row r="83" spans="1:9" ht="12" customHeight="1" x14ac:dyDescent="0.3">
      <c r="A83" s="40" t="s">
        <v>56</v>
      </c>
      <c r="B83" s="9" t="s">
        <v>243</v>
      </c>
      <c r="C83" s="9" t="s">
        <v>27</v>
      </c>
      <c r="D83" s="2" t="s">
        <v>143</v>
      </c>
      <c r="E83" s="13">
        <v>100</v>
      </c>
      <c r="F83" s="31">
        <v>1127</v>
      </c>
      <c r="G83" s="45" t="s">
        <v>283</v>
      </c>
      <c r="H83" s="31">
        <v>86.6</v>
      </c>
      <c r="I83" s="46" t="s">
        <v>283</v>
      </c>
    </row>
    <row r="84" spans="1:9" ht="12" customHeight="1" x14ac:dyDescent="0.3">
      <c r="A84" s="40" t="s">
        <v>241</v>
      </c>
      <c r="B84" s="9" t="s">
        <v>118</v>
      </c>
      <c r="C84" s="9" t="s">
        <v>27</v>
      </c>
      <c r="D84" s="2" t="s">
        <v>143</v>
      </c>
      <c r="E84" s="13">
        <v>100</v>
      </c>
      <c r="F84" s="45" t="s">
        <v>283</v>
      </c>
      <c r="G84" s="45" t="s">
        <v>283</v>
      </c>
      <c r="H84" s="45" t="s">
        <v>283</v>
      </c>
      <c r="I84" s="46" t="s">
        <v>283</v>
      </c>
    </row>
    <row r="85" spans="1:9" ht="12" customHeight="1" x14ac:dyDescent="0.3">
      <c r="A85" s="40" t="s">
        <v>57</v>
      </c>
      <c r="B85" s="9" t="s">
        <v>119</v>
      </c>
      <c r="C85" s="10" t="s">
        <v>229</v>
      </c>
      <c r="D85" s="2" t="s">
        <v>143</v>
      </c>
      <c r="E85" s="13">
        <v>500000</v>
      </c>
      <c r="F85" s="45" t="s">
        <v>283</v>
      </c>
      <c r="G85" s="45" t="s">
        <v>283</v>
      </c>
      <c r="H85" s="45" t="s">
        <v>283</v>
      </c>
      <c r="I85" s="46" t="s">
        <v>283</v>
      </c>
    </row>
    <row r="86" spans="1:9" ht="12" customHeight="1" x14ac:dyDescent="0.3">
      <c r="A86" s="40" t="s">
        <v>250</v>
      </c>
      <c r="B86" s="9" t="s">
        <v>120</v>
      </c>
      <c r="C86" s="10" t="s">
        <v>27</v>
      </c>
      <c r="D86" s="2" t="s">
        <v>143</v>
      </c>
      <c r="E86" s="13">
        <v>100</v>
      </c>
      <c r="F86" s="45" t="s">
        <v>283</v>
      </c>
      <c r="G86" s="45" t="s">
        <v>283</v>
      </c>
      <c r="H86" s="45" t="s">
        <v>283</v>
      </c>
      <c r="I86" s="46" t="s">
        <v>283</v>
      </c>
    </row>
    <row r="87" spans="1:9" ht="12" customHeight="1" x14ac:dyDescent="0.3">
      <c r="A87" s="40" t="s">
        <v>58</v>
      </c>
      <c r="B87" s="9" t="s">
        <v>222</v>
      </c>
      <c r="C87" s="9" t="s">
        <v>27</v>
      </c>
      <c r="D87" s="2" t="s">
        <v>143</v>
      </c>
      <c r="E87" s="13">
        <v>100</v>
      </c>
      <c r="F87" s="45" t="s">
        <v>283</v>
      </c>
      <c r="G87" s="45" t="s">
        <v>283</v>
      </c>
      <c r="H87" s="45" t="s">
        <v>283</v>
      </c>
      <c r="I87" s="46" t="s">
        <v>283</v>
      </c>
    </row>
    <row r="88" spans="1:9" ht="12" customHeight="1" x14ac:dyDescent="0.3">
      <c r="A88" s="40" t="s">
        <v>59</v>
      </c>
      <c r="B88" s="9" t="s">
        <v>121</v>
      </c>
      <c r="C88" s="9" t="s">
        <v>27</v>
      </c>
      <c r="D88" s="2" t="s">
        <v>143</v>
      </c>
      <c r="E88" s="13">
        <v>100</v>
      </c>
      <c r="F88" s="45" t="s">
        <v>283</v>
      </c>
      <c r="G88" s="45" t="s">
        <v>283</v>
      </c>
      <c r="H88" s="45" t="s">
        <v>283</v>
      </c>
      <c r="I88" s="46" t="s">
        <v>283</v>
      </c>
    </row>
    <row r="89" spans="1:9" ht="12" customHeight="1" x14ac:dyDescent="0.3">
      <c r="A89" s="40" t="s">
        <v>60</v>
      </c>
      <c r="B89" s="9" t="s">
        <v>122</v>
      </c>
      <c r="C89" s="9" t="s">
        <v>27</v>
      </c>
      <c r="D89" s="2" t="s">
        <v>143</v>
      </c>
      <c r="E89" s="13">
        <v>100</v>
      </c>
      <c r="F89" s="45" t="s">
        <v>283</v>
      </c>
      <c r="G89" s="45" t="s">
        <v>283</v>
      </c>
      <c r="H89" s="45" t="s">
        <v>283</v>
      </c>
      <c r="I89" s="46" t="s">
        <v>283</v>
      </c>
    </row>
    <row r="90" spans="1:9" ht="12" customHeight="1" x14ac:dyDescent="0.3">
      <c r="A90" s="40" t="s">
        <v>194</v>
      </c>
      <c r="B90" s="9" t="s">
        <v>89</v>
      </c>
      <c r="C90" s="9" t="s">
        <v>27</v>
      </c>
      <c r="D90" s="2" t="s">
        <v>143</v>
      </c>
      <c r="E90" s="13">
        <v>100</v>
      </c>
      <c r="F90" s="45" t="s">
        <v>283</v>
      </c>
      <c r="G90" s="45" t="s">
        <v>283</v>
      </c>
      <c r="H90" s="45" t="s">
        <v>283</v>
      </c>
      <c r="I90" s="46" t="s">
        <v>283</v>
      </c>
    </row>
    <row r="91" spans="1:9" ht="12" customHeight="1" x14ac:dyDescent="0.3">
      <c r="A91" s="40" t="s">
        <v>195</v>
      </c>
      <c r="B91" s="9" t="s">
        <v>89</v>
      </c>
      <c r="C91" s="9" t="s">
        <v>27</v>
      </c>
      <c r="D91" s="2" t="s">
        <v>143</v>
      </c>
      <c r="E91" s="13">
        <v>100</v>
      </c>
      <c r="F91" s="45" t="s">
        <v>283</v>
      </c>
      <c r="G91" s="45" t="s">
        <v>283</v>
      </c>
      <c r="H91" s="45" t="s">
        <v>283</v>
      </c>
      <c r="I91" s="46" t="s">
        <v>283</v>
      </c>
    </row>
    <row r="92" spans="1:9" ht="12" customHeight="1" x14ac:dyDescent="0.3">
      <c r="A92" s="40" t="s">
        <v>61</v>
      </c>
      <c r="B92" s="9" t="s">
        <v>95</v>
      </c>
      <c r="C92" s="9" t="s">
        <v>27</v>
      </c>
      <c r="D92" s="2" t="s">
        <v>143</v>
      </c>
      <c r="E92" s="13">
        <v>100</v>
      </c>
      <c r="F92" s="45" t="s">
        <v>283</v>
      </c>
      <c r="G92" s="45" t="s">
        <v>283</v>
      </c>
      <c r="H92" s="45" t="s">
        <v>283</v>
      </c>
      <c r="I92" s="46" t="s">
        <v>283</v>
      </c>
    </row>
    <row r="93" spans="1:9" ht="12" customHeight="1" x14ac:dyDescent="0.3">
      <c r="A93" s="40" t="s">
        <v>196</v>
      </c>
      <c r="B93" s="9" t="s">
        <v>123</v>
      </c>
      <c r="C93" s="9" t="s">
        <v>62</v>
      </c>
      <c r="D93" s="2" t="s">
        <v>143</v>
      </c>
      <c r="E93" s="13">
        <v>12000</v>
      </c>
      <c r="F93" s="31">
        <v>2255</v>
      </c>
      <c r="G93" s="31">
        <v>596</v>
      </c>
      <c r="H93" s="31">
        <v>75</v>
      </c>
      <c r="I93" s="46" t="s">
        <v>283</v>
      </c>
    </row>
    <row r="94" spans="1:9" ht="12" customHeight="1" x14ac:dyDescent="0.3">
      <c r="A94" s="40" t="s">
        <v>63</v>
      </c>
      <c r="B94" s="9" t="s">
        <v>124</v>
      </c>
      <c r="C94" s="9" t="s">
        <v>20</v>
      </c>
      <c r="D94" s="2" t="s">
        <v>143</v>
      </c>
      <c r="E94" s="13">
        <v>3400</v>
      </c>
      <c r="F94" s="31">
        <v>1629.3333333333333</v>
      </c>
      <c r="G94" s="45" t="s">
        <v>283</v>
      </c>
      <c r="H94" s="45" t="s">
        <v>283</v>
      </c>
      <c r="I94" s="47" t="s">
        <v>283</v>
      </c>
    </row>
    <row r="95" spans="1:9" ht="12" customHeight="1" x14ac:dyDescent="0.3">
      <c r="A95" s="40" t="s">
        <v>141</v>
      </c>
      <c r="B95" s="9" t="s">
        <v>125</v>
      </c>
      <c r="C95" s="9" t="s">
        <v>24</v>
      </c>
      <c r="D95" s="2" t="s">
        <v>143</v>
      </c>
      <c r="E95" s="13">
        <v>1300</v>
      </c>
      <c r="F95" s="31">
        <v>8827</v>
      </c>
      <c r="G95" s="31">
        <v>545.33333333333337</v>
      </c>
      <c r="H95" s="31">
        <v>330.8</v>
      </c>
      <c r="I95" s="47" t="s">
        <v>283</v>
      </c>
    </row>
    <row r="96" spans="1:9" ht="12" customHeight="1" x14ac:dyDescent="0.3">
      <c r="A96" s="40" t="s">
        <v>197</v>
      </c>
      <c r="B96" s="9" t="s">
        <v>89</v>
      </c>
      <c r="C96" s="9" t="s">
        <v>27</v>
      </c>
      <c r="D96" s="2" t="s">
        <v>143</v>
      </c>
      <c r="E96" s="13">
        <v>1500</v>
      </c>
      <c r="F96" s="31">
        <v>4415</v>
      </c>
      <c r="G96" s="45" t="s">
        <v>283</v>
      </c>
      <c r="H96" s="45" t="s">
        <v>283</v>
      </c>
      <c r="I96" s="47" t="s">
        <v>283</v>
      </c>
    </row>
    <row r="97" spans="1:9" ht="12" customHeight="1" x14ac:dyDescent="0.3">
      <c r="A97" s="40" t="s">
        <v>64</v>
      </c>
      <c r="B97" s="9" t="s">
        <v>126</v>
      </c>
      <c r="C97" s="9" t="s">
        <v>27</v>
      </c>
      <c r="D97" s="2" t="s">
        <v>143</v>
      </c>
      <c r="E97" s="13">
        <v>100</v>
      </c>
      <c r="F97" s="45" t="s">
        <v>283</v>
      </c>
      <c r="G97" s="45" t="s">
        <v>283</v>
      </c>
      <c r="H97" s="45" t="s">
        <v>283</v>
      </c>
      <c r="I97" s="47" t="s">
        <v>283</v>
      </c>
    </row>
    <row r="98" spans="1:9" ht="12" customHeight="1" x14ac:dyDescent="0.3">
      <c r="A98" s="40" t="s">
        <v>65</v>
      </c>
      <c r="B98" s="9" t="s">
        <v>127</v>
      </c>
      <c r="C98" s="9" t="s">
        <v>27</v>
      </c>
      <c r="D98" s="2" t="s">
        <v>143</v>
      </c>
      <c r="E98" s="13">
        <v>100</v>
      </c>
      <c r="F98" s="45" t="s">
        <v>283</v>
      </c>
      <c r="G98" s="45" t="s">
        <v>283</v>
      </c>
      <c r="H98" s="45" t="s">
        <v>283</v>
      </c>
      <c r="I98" s="47" t="s">
        <v>283</v>
      </c>
    </row>
    <row r="99" spans="1:9" ht="12" customHeight="1" x14ac:dyDescent="0.3">
      <c r="A99" s="40" t="s">
        <v>66</v>
      </c>
      <c r="B99" s="9" t="s">
        <v>128</v>
      </c>
      <c r="C99" s="9" t="s">
        <v>27</v>
      </c>
      <c r="D99" s="2" t="s">
        <v>143</v>
      </c>
      <c r="E99" s="13">
        <v>100</v>
      </c>
      <c r="F99" s="45" t="s">
        <v>283</v>
      </c>
      <c r="G99" s="45" t="s">
        <v>283</v>
      </c>
      <c r="H99" s="45" t="s">
        <v>283</v>
      </c>
      <c r="I99" s="46" t="s">
        <v>283</v>
      </c>
    </row>
    <row r="100" spans="1:9" ht="12" customHeight="1" x14ac:dyDescent="0.3">
      <c r="A100" s="40" t="s">
        <v>174</v>
      </c>
      <c r="B100" s="9" t="s">
        <v>218</v>
      </c>
      <c r="C100" s="9" t="s">
        <v>27</v>
      </c>
      <c r="D100" s="2" t="s">
        <v>143</v>
      </c>
      <c r="E100" s="13">
        <v>600</v>
      </c>
      <c r="F100" s="45" t="s">
        <v>283</v>
      </c>
      <c r="G100" s="45" t="s">
        <v>283</v>
      </c>
      <c r="H100" s="45" t="s">
        <v>283</v>
      </c>
      <c r="I100" s="46" t="s">
        <v>283</v>
      </c>
    </row>
    <row r="101" spans="1:9" ht="12" customHeight="1" x14ac:dyDescent="0.3">
      <c r="A101" s="40" t="s">
        <v>198</v>
      </c>
      <c r="B101" s="9" t="s">
        <v>101</v>
      </c>
      <c r="C101" s="9" t="s">
        <v>20</v>
      </c>
      <c r="D101" s="2" t="s">
        <v>143</v>
      </c>
      <c r="E101" s="13">
        <v>2000</v>
      </c>
      <c r="F101" s="45" t="s">
        <v>283</v>
      </c>
      <c r="G101" s="45" t="s">
        <v>283</v>
      </c>
      <c r="H101" s="45" t="s">
        <v>283</v>
      </c>
      <c r="I101" s="47" t="s">
        <v>283</v>
      </c>
    </row>
    <row r="102" spans="1:9" ht="12" customHeight="1" x14ac:dyDescent="0.3">
      <c r="A102" s="40" t="s">
        <v>259</v>
      </c>
      <c r="B102" s="12" t="s">
        <v>263</v>
      </c>
      <c r="C102" s="9" t="s">
        <v>27</v>
      </c>
      <c r="D102" s="2" t="s">
        <v>143</v>
      </c>
      <c r="E102" s="13">
        <v>1000</v>
      </c>
      <c r="F102" s="45" t="s">
        <v>283</v>
      </c>
      <c r="G102" s="45" t="s">
        <v>283</v>
      </c>
      <c r="H102" s="45" t="s">
        <v>283</v>
      </c>
      <c r="I102" s="47" t="s">
        <v>283</v>
      </c>
    </row>
    <row r="103" spans="1:9" ht="12" customHeight="1" x14ac:dyDescent="0.3">
      <c r="A103" s="40" t="s">
        <v>67</v>
      </c>
      <c r="B103" s="9" t="s">
        <v>129</v>
      </c>
      <c r="C103" s="9" t="s">
        <v>20</v>
      </c>
      <c r="D103" s="2" t="s">
        <v>143</v>
      </c>
      <c r="E103" s="13">
        <v>1800</v>
      </c>
      <c r="F103" s="45" t="s">
        <v>283</v>
      </c>
      <c r="G103" s="45" t="s">
        <v>283</v>
      </c>
      <c r="H103" s="45" t="s">
        <v>283</v>
      </c>
      <c r="I103" s="46" t="s">
        <v>283</v>
      </c>
    </row>
    <row r="104" spans="1:9" ht="12" customHeight="1" x14ac:dyDescent="0.3">
      <c r="A104" s="40" t="s">
        <v>245</v>
      </c>
      <c r="B104" s="12" t="s">
        <v>219</v>
      </c>
      <c r="C104" s="9" t="s">
        <v>27</v>
      </c>
      <c r="D104" s="2" t="s">
        <v>143</v>
      </c>
      <c r="E104" s="13">
        <v>5000</v>
      </c>
      <c r="F104" s="45" t="s">
        <v>283</v>
      </c>
      <c r="G104" s="45" t="s">
        <v>283</v>
      </c>
      <c r="H104" s="45" t="s">
        <v>283</v>
      </c>
      <c r="I104" s="46" t="s">
        <v>283</v>
      </c>
    </row>
    <row r="105" spans="1:9" ht="12" customHeight="1" x14ac:dyDescent="0.3">
      <c r="A105" s="40" t="s">
        <v>175</v>
      </c>
      <c r="B105" s="9" t="s">
        <v>220</v>
      </c>
      <c r="C105" s="9" t="s">
        <v>20</v>
      </c>
      <c r="D105" s="2" t="s">
        <v>143</v>
      </c>
      <c r="E105" s="13">
        <v>2000</v>
      </c>
      <c r="F105" s="31">
        <v>17241</v>
      </c>
      <c r="G105" s="31">
        <v>4781.666666666667</v>
      </c>
      <c r="H105" s="45" t="s">
        <v>283</v>
      </c>
      <c r="I105" s="46" t="s">
        <v>283</v>
      </c>
    </row>
    <row r="106" spans="1:9" ht="12" customHeight="1" x14ac:dyDescent="0.3">
      <c r="A106" s="40" t="s">
        <v>199</v>
      </c>
      <c r="B106" s="9" t="s">
        <v>130</v>
      </c>
      <c r="C106" s="9" t="s">
        <v>20</v>
      </c>
      <c r="D106" s="2" t="s">
        <v>143</v>
      </c>
      <c r="E106" s="13">
        <v>1000</v>
      </c>
      <c r="F106" s="45" t="s">
        <v>283</v>
      </c>
      <c r="G106" s="45" t="s">
        <v>283</v>
      </c>
      <c r="H106" s="45" t="s">
        <v>283</v>
      </c>
      <c r="I106" s="46" t="s">
        <v>283</v>
      </c>
    </row>
    <row r="107" spans="1:9" ht="12" customHeight="1" x14ac:dyDescent="0.3">
      <c r="A107" s="40" t="s">
        <v>200</v>
      </c>
      <c r="B107" s="9" t="s">
        <v>131</v>
      </c>
      <c r="C107" s="9" t="s">
        <v>20</v>
      </c>
      <c r="D107" s="2" t="s">
        <v>143</v>
      </c>
      <c r="E107" s="13">
        <v>7000</v>
      </c>
      <c r="F107" s="31">
        <v>1217</v>
      </c>
      <c r="G107" s="45" t="s">
        <v>283</v>
      </c>
      <c r="H107" s="45" t="s">
        <v>283</v>
      </c>
      <c r="I107" s="46" t="s">
        <v>283</v>
      </c>
    </row>
    <row r="108" spans="1:9" ht="12" customHeight="1" x14ac:dyDescent="0.3">
      <c r="A108" s="40" t="s">
        <v>68</v>
      </c>
      <c r="B108" s="9" t="s">
        <v>132</v>
      </c>
      <c r="C108" s="9" t="s">
        <v>20</v>
      </c>
      <c r="D108" s="2" t="s">
        <v>143</v>
      </c>
      <c r="E108" s="15">
        <v>30000</v>
      </c>
      <c r="F108" s="31">
        <v>1016</v>
      </c>
      <c r="G108" s="45" t="s">
        <v>283</v>
      </c>
      <c r="H108" s="45" t="s">
        <v>283</v>
      </c>
      <c r="I108" s="46" t="s">
        <v>283</v>
      </c>
    </row>
    <row r="109" spans="1:9" ht="12" customHeight="1" x14ac:dyDescent="0.3">
      <c r="A109" s="40" t="s">
        <v>201</v>
      </c>
      <c r="B109" s="9" t="s">
        <v>133</v>
      </c>
      <c r="C109" s="9" t="s">
        <v>20</v>
      </c>
      <c r="D109" s="2" t="s">
        <v>143</v>
      </c>
      <c r="E109" s="14">
        <v>1500</v>
      </c>
      <c r="F109" s="31">
        <v>2005</v>
      </c>
      <c r="G109" s="45" t="s">
        <v>283</v>
      </c>
      <c r="H109" s="45" t="s">
        <v>283</v>
      </c>
      <c r="I109" s="46" t="s">
        <v>283</v>
      </c>
    </row>
    <row r="110" spans="1:9" ht="12" customHeight="1" x14ac:dyDescent="0.3">
      <c r="A110" s="40" t="s">
        <v>153</v>
      </c>
      <c r="B110" s="9" t="s">
        <v>149</v>
      </c>
      <c r="C110" s="9" t="s">
        <v>20</v>
      </c>
      <c r="D110" s="2" t="s">
        <v>143</v>
      </c>
      <c r="E110" s="13">
        <v>16000</v>
      </c>
      <c r="F110" s="31">
        <v>3306.25</v>
      </c>
      <c r="G110" s="31">
        <v>1407.6666666666667</v>
      </c>
      <c r="H110" s="45" t="s">
        <v>283</v>
      </c>
      <c r="I110" s="46" t="s">
        <v>283</v>
      </c>
    </row>
    <row r="111" spans="1:9" ht="14" x14ac:dyDescent="0.3">
      <c r="A111" s="40" t="s">
        <v>202</v>
      </c>
      <c r="B111" s="9" t="s">
        <v>134</v>
      </c>
      <c r="C111" s="9" t="s">
        <v>20</v>
      </c>
      <c r="D111" s="2" t="s">
        <v>143</v>
      </c>
      <c r="E111" s="13">
        <v>64000</v>
      </c>
      <c r="F111" s="31">
        <v>1432</v>
      </c>
      <c r="G111" s="45" t="s">
        <v>283</v>
      </c>
      <c r="H111" s="45" t="s">
        <v>283</v>
      </c>
      <c r="I111" s="46" t="s">
        <v>283</v>
      </c>
    </row>
    <row r="112" spans="1:9" ht="14" x14ac:dyDescent="0.3">
      <c r="A112" s="40" t="s">
        <v>260</v>
      </c>
      <c r="B112" s="9" t="s">
        <v>247</v>
      </c>
      <c r="C112" s="9" t="s">
        <v>40</v>
      </c>
      <c r="D112" s="2" t="s">
        <v>143</v>
      </c>
      <c r="E112" s="13">
        <v>1200</v>
      </c>
      <c r="F112" s="48" t="s">
        <v>283</v>
      </c>
      <c r="G112" s="48" t="s">
        <v>283</v>
      </c>
      <c r="H112" s="48" t="s">
        <v>283</v>
      </c>
      <c r="I112" s="46" t="s">
        <v>283</v>
      </c>
    </row>
    <row r="113" spans="1:9" ht="14" x14ac:dyDescent="0.3">
      <c r="A113" s="40" t="s">
        <v>176</v>
      </c>
      <c r="B113" s="9" t="s">
        <v>135</v>
      </c>
      <c r="C113" s="9" t="s">
        <v>19</v>
      </c>
      <c r="D113" s="2" t="s">
        <v>143</v>
      </c>
      <c r="E113" s="13">
        <v>6000</v>
      </c>
      <c r="F113" s="48" t="s">
        <v>283</v>
      </c>
      <c r="G113" s="48" t="s">
        <v>283</v>
      </c>
      <c r="H113" s="48" t="s">
        <v>283</v>
      </c>
      <c r="I113" s="46" t="s">
        <v>283</v>
      </c>
    </row>
    <row r="114" spans="1:9" ht="14" x14ac:dyDescent="0.3">
      <c r="A114" s="40" t="s">
        <v>69</v>
      </c>
      <c r="B114" s="9" t="s">
        <v>136</v>
      </c>
      <c r="C114" s="9" t="s">
        <v>20</v>
      </c>
      <c r="D114" s="2" t="s">
        <v>143</v>
      </c>
      <c r="E114" s="9">
        <v>4000</v>
      </c>
      <c r="F114" s="45" t="s">
        <v>283</v>
      </c>
      <c r="G114" s="45" t="s">
        <v>283</v>
      </c>
      <c r="H114" s="45" t="s">
        <v>283</v>
      </c>
      <c r="I114" s="46" t="s">
        <v>283</v>
      </c>
    </row>
    <row r="115" spans="1:9" ht="14" x14ac:dyDescent="0.3">
      <c r="A115" s="40" t="s">
        <v>203</v>
      </c>
      <c r="B115" s="2" t="s">
        <v>137</v>
      </c>
      <c r="C115" s="2" t="s">
        <v>19</v>
      </c>
      <c r="D115" s="2" t="s">
        <v>143</v>
      </c>
      <c r="E115" s="18">
        <v>2000</v>
      </c>
      <c r="F115" s="45" t="s">
        <v>283</v>
      </c>
      <c r="G115" s="45" t="s">
        <v>283</v>
      </c>
      <c r="H115" s="45" t="s">
        <v>283</v>
      </c>
      <c r="I115" s="46" t="s">
        <v>283</v>
      </c>
    </row>
    <row r="116" spans="1:9" ht="14" x14ac:dyDescent="0.3">
      <c r="A116" s="40" t="s">
        <v>204</v>
      </c>
      <c r="B116" s="2" t="s">
        <v>138</v>
      </c>
      <c r="C116" s="2" t="s">
        <v>27</v>
      </c>
      <c r="D116" s="2" t="s">
        <v>143</v>
      </c>
      <c r="E116" s="18">
        <v>600</v>
      </c>
      <c r="F116" s="45" t="s">
        <v>283</v>
      </c>
      <c r="G116" s="31">
        <v>2625</v>
      </c>
      <c r="H116" s="45" t="s">
        <v>283</v>
      </c>
      <c r="I116" s="46" t="s">
        <v>283</v>
      </c>
    </row>
    <row r="117" spans="1:9" ht="14" x14ac:dyDescent="0.3">
      <c r="A117" s="44" t="s">
        <v>177</v>
      </c>
      <c r="B117" s="23" t="s">
        <v>221</v>
      </c>
      <c r="C117" s="23" t="s">
        <v>27</v>
      </c>
      <c r="D117" s="23" t="s">
        <v>143</v>
      </c>
      <c r="E117" s="27">
        <v>100</v>
      </c>
      <c r="F117" s="49" t="s">
        <v>283</v>
      </c>
      <c r="G117" s="49" t="s">
        <v>283</v>
      </c>
      <c r="H117" s="49" t="s">
        <v>283</v>
      </c>
      <c r="I117" s="50" t="s">
        <v>283</v>
      </c>
    </row>
    <row r="118" spans="1:9" ht="14" hidden="1" x14ac:dyDescent="0.3">
      <c r="F118" s="38"/>
      <c r="G118" s="38"/>
      <c r="H118" s="38"/>
    </row>
    <row r="119" spans="1:9" ht="14" hidden="1" x14ac:dyDescent="0.3">
      <c r="F119" s="38"/>
      <c r="G119" s="38"/>
      <c r="H119" s="38"/>
    </row>
    <row r="120" spans="1:9" ht="14" hidden="1" x14ac:dyDescent="0.3">
      <c r="F120" s="38"/>
      <c r="G120" s="38"/>
      <c r="H120" s="38"/>
    </row>
    <row r="121" spans="1:9" ht="14" hidden="1" x14ac:dyDescent="0.3">
      <c r="F121" s="38"/>
      <c r="G121" s="38"/>
      <c r="H121" s="38"/>
    </row>
    <row r="122" spans="1:9" ht="14" hidden="1" x14ac:dyDescent="0.3">
      <c r="F122" s="38"/>
      <c r="G122" s="38"/>
      <c r="H122" s="38"/>
    </row>
    <row r="123" spans="1:9" ht="14" hidden="1" x14ac:dyDescent="0.3">
      <c r="F123" s="38"/>
      <c r="G123" s="38"/>
      <c r="H123" s="38"/>
    </row>
    <row r="124" spans="1:9" ht="14" hidden="1" x14ac:dyDescent="0.3">
      <c r="F124" s="38"/>
      <c r="G124" s="38"/>
      <c r="H124" s="38"/>
    </row>
    <row r="125" spans="1:9" ht="14" hidden="1" x14ac:dyDescent="0.3">
      <c r="F125" s="38"/>
      <c r="G125" s="38"/>
      <c r="H125" s="38"/>
    </row>
    <row r="126" spans="1:9" ht="14" hidden="1" x14ac:dyDescent="0.3">
      <c r="F126" s="38"/>
      <c r="G126" s="38"/>
      <c r="H126" s="38"/>
    </row>
    <row r="127" spans="1:9" ht="14" hidden="1" x14ac:dyDescent="0.3">
      <c r="F127" s="38"/>
      <c r="G127" s="38"/>
      <c r="H127" s="38"/>
      <c r="I127" s="1"/>
    </row>
    <row r="128" spans="1:9" ht="14" hidden="1" x14ac:dyDescent="0.3">
      <c r="F128" s="38"/>
      <c r="G128" s="38"/>
      <c r="H128" s="38"/>
      <c r="I128" s="1"/>
    </row>
    <row r="129" spans="5:9" ht="14" hidden="1" x14ac:dyDescent="0.3">
      <c r="F129" s="38"/>
      <c r="G129" s="38"/>
      <c r="H129" s="38"/>
      <c r="I129" s="1"/>
    </row>
    <row r="130" spans="5:9" ht="14" hidden="1" x14ac:dyDescent="0.3">
      <c r="F130" s="38"/>
      <c r="G130" s="38"/>
      <c r="H130" s="38"/>
      <c r="I130" s="1"/>
    </row>
    <row r="131" spans="5:9" ht="14" hidden="1" x14ac:dyDescent="0.3">
      <c r="F131" s="38"/>
      <c r="G131" s="38"/>
      <c r="H131" s="38"/>
      <c r="I131" s="1"/>
    </row>
    <row r="132" spans="5:9" ht="14" hidden="1" x14ac:dyDescent="0.3">
      <c r="F132" s="38"/>
      <c r="G132" s="38"/>
      <c r="H132" s="38"/>
      <c r="I132" s="1"/>
    </row>
    <row r="133" spans="5:9" ht="14" hidden="1" x14ac:dyDescent="0.3">
      <c r="E133" s="1"/>
      <c r="F133" s="38"/>
      <c r="G133" s="38"/>
      <c r="H133" s="38"/>
      <c r="I133" s="1"/>
    </row>
    <row r="134" spans="5:9" ht="14" hidden="1" x14ac:dyDescent="0.3">
      <c r="E134" s="1"/>
      <c r="F134" s="38"/>
      <c r="G134" s="38"/>
      <c r="H134" s="38"/>
      <c r="I134" s="1"/>
    </row>
    <row r="135" spans="5:9" ht="14" hidden="1" x14ac:dyDescent="0.3">
      <c r="F135" s="38"/>
      <c r="G135" s="38"/>
      <c r="H135" s="38"/>
      <c r="I135" s="1"/>
    </row>
    <row r="136" spans="5:9" ht="14" hidden="1" x14ac:dyDescent="0.3">
      <c r="F136" s="38"/>
      <c r="G136" s="38"/>
      <c r="H136" s="38"/>
      <c r="I136" s="1"/>
    </row>
    <row r="137" spans="5:9" ht="14" hidden="1" x14ac:dyDescent="0.3">
      <c r="F137" s="38"/>
      <c r="G137" s="38"/>
      <c r="H137" s="38"/>
      <c r="I137" s="1"/>
    </row>
    <row r="138" spans="5:9" ht="14" hidden="1" x14ac:dyDescent="0.3">
      <c r="F138" s="38"/>
      <c r="G138" s="38"/>
      <c r="H138" s="38"/>
      <c r="I138" s="1"/>
    </row>
    <row r="139" spans="5:9" ht="14" hidden="1" x14ac:dyDescent="0.3">
      <c r="E139" s="1"/>
      <c r="F139" s="38"/>
      <c r="G139" s="38"/>
      <c r="H139" s="38"/>
      <c r="I139" s="1"/>
    </row>
    <row r="140" spans="5:9" ht="14" hidden="1" x14ac:dyDescent="0.3">
      <c r="F140" s="38"/>
      <c r="G140" s="38"/>
      <c r="H140" s="38"/>
      <c r="I140" s="1"/>
    </row>
    <row r="141" spans="5:9" ht="14" hidden="1" x14ac:dyDescent="0.3">
      <c r="E141" s="1"/>
      <c r="F141" s="38"/>
      <c r="G141" s="38"/>
      <c r="H141" s="38"/>
      <c r="I141" s="1"/>
    </row>
    <row r="142" spans="5:9" ht="14" hidden="1" x14ac:dyDescent="0.3">
      <c r="E142" s="1"/>
      <c r="F142" s="38"/>
      <c r="G142" s="38"/>
      <c r="H142" s="38"/>
      <c r="I142" s="1"/>
    </row>
    <row r="143" spans="5:9" ht="14" hidden="1" x14ac:dyDescent="0.3">
      <c r="F143" s="38"/>
      <c r="G143" s="38"/>
      <c r="H143" s="38"/>
      <c r="I143" s="1"/>
    </row>
    <row r="144" spans="5:9" ht="14" hidden="1" x14ac:dyDescent="0.3">
      <c r="E144" s="1"/>
      <c r="F144" s="38"/>
      <c r="G144" s="38"/>
      <c r="H144" s="38"/>
      <c r="I144" s="1"/>
    </row>
    <row r="145" spans="5:9" ht="14" hidden="1" x14ac:dyDescent="0.3">
      <c r="E145" s="1"/>
      <c r="F145" s="38"/>
      <c r="G145" s="38"/>
      <c r="H145" s="38"/>
      <c r="I145" s="1"/>
    </row>
    <row r="146" spans="5:9" ht="14" hidden="1" x14ac:dyDescent="0.3">
      <c r="F146" s="38"/>
      <c r="G146" s="38"/>
      <c r="H146" s="38"/>
      <c r="I146" s="1"/>
    </row>
    <row r="147" spans="5:9" ht="14" hidden="1" x14ac:dyDescent="0.3">
      <c r="F147" s="38"/>
      <c r="G147" s="38"/>
      <c r="H147" s="38"/>
      <c r="I147" s="1"/>
    </row>
    <row r="148" spans="5:9" ht="14" hidden="1" x14ac:dyDescent="0.3">
      <c r="F148" s="38"/>
      <c r="G148" s="38"/>
      <c r="H148" s="38"/>
      <c r="I148" s="1"/>
    </row>
    <row r="149" spans="5:9" ht="12.5" hidden="1" x14ac:dyDescent="0.25">
      <c r="F149" s="1"/>
      <c r="G149" s="1"/>
      <c r="H149" s="1"/>
      <c r="I149" s="1"/>
    </row>
    <row r="150" spans="5:9" ht="12.5" hidden="1" x14ac:dyDescent="0.25">
      <c r="E150" s="1"/>
      <c r="F150" s="1"/>
      <c r="G150" s="1"/>
      <c r="H150" s="1"/>
      <c r="I150" s="1"/>
    </row>
    <row r="151" spans="5:9" ht="12.5" hidden="1" x14ac:dyDescent="0.25">
      <c r="F151" s="1"/>
      <c r="G151" s="1"/>
      <c r="H151" s="1"/>
      <c r="I151" s="1"/>
    </row>
    <row r="152" spans="5:9" ht="12.5" hidden="1" x14ac:dyDescent="0.25">
      <c r="F152" s="1"/>
      <c r="G152" s="1"/>
      <c r="H152" s="1"/>
      <c r="I152" s="1"/>
    </row>
    <row r="153" spans="5:9" ht="12.5" hidden="1" x14ac:dyDescent="0.25">
      <c r="F153" s="1"/>
      <c r="G153" s="1"/>
      <c r="H153" s="1"/>
      <c r="I153" s="1"/>
    </row>
    <row r="154" spans="5:9" ht="14" hidden="1" x14ac:dyDescent="0.3">
      <c r="I154" s="1"/>
    </row>
    <row r="155" spans="5:9" ht="14" hidden="1" x14ac:dyDescent="0.3">
      <c r="E155" s="1"/>
      <c r="F155" s="38"/>
      <c r="G155" s="38"/>
      <c r="H155" s="38"/>
      <c r="I155" s="1"/>
    </row>
    <row r="156" spans="5:9" ht="12.5" hidden="1" x14ac:dyDescent="0.25">
      <c r="E156" s="1"/>
      <c r="F156" s="1"/>
      <c r="G156" s="1"/>
      <c r="H156" s="1"/>
      <c r="I156" s="1"/>
    </row>
    <row r="157" spans="5:9" ht="12.5" hidden="1" x14ac:dyDescent="0.25">
      <c r="F157" s="1"/>
      <c r="G157" s="1"/>
      <c r="H157" s="1"/>
      <c r="I157" s="1"/>
    </row>
    <row r="158" spans="5:9" ht="14" hidden="1" x14ac:dyDescent="0.3">
      <c r="F158" s="38"/>
      <c r="G158" s="38"/>
      <c r="H158" s="38"/>
      <c r="I158" s="1"/>
    </row>
    <row r="159" spans="5:9" ht="14" hidden="1" x14ac:dyDescent="0.3">
      <c r="F159" s="1"/>
      <c r="G159" s="1"/>
      <c r="H159" s="38"/>
      <c r="I159" s="1"/>
    </row>
    <row r="160" spans="5:9" ht="14" hidden="1" x14ac:dyDescent="0.3">
      <c r="F160" s="1"/>
      <c r="G160" s="1"/>
      <c r="H160" s="38"/>
      <c r="I160" s="1"/>
    </row>
    <row r="162" spans="5:9" ht="14" hidden="1" x14ac:dyDescent="0.3">
      <c r="E162" s="1"/>
      <c r="F162" s="38"/>
      <c r="G162" s="38"/>
      <c r="I162" s="1"/>
    </row>
    <row r="163" spans="5:9" ht="16.5" hidden="1" customHeight="1" x14ac:dyDescent="0.3">
      <c r="F163" s="38"/>
      <c r="G163" s="38"/>
    </row>
    <row r="167" spans="5:9" ht="14" hidden="1" x14ac:dyDescent="0.3">
      <c r="E167" s="1"/>
      <c r="I167" s="1"/>
    </row>
    <row r="168" spans="5:9" ht="14" hidden="1" x14ac:dyDescent="0.3">
      <c r="E168" s="1"/>
      <c r="I168" s="1"/>
    </row>
    <row r="170" spans="5:9" ht="14" hidden="1" x14ac:dyDescent="0.3">
      <c r="E170" s="1"/>
      <c r="I170" s="1"/>
    </row>
    <row r="179" spans="5:9" ht="14" hidden="1" x14ac:dyDescent="0.3">
      <c r="E179" s="1"/>
      <c r="I179" s="1"/>
    </row>
    <row r="181" spans="5:9" ht="14" hidden="1" x14ac:dyDescent="0.3">
      <c r="E181" s="1"/>
      <c r="I181" s="1"/>
    </row>
    <row r="182" spans="5:9" ht="16.5" hidden="1" customHeight="1" x14ac:dyDescent="0.3">
      <c r="F182" s="1"/>
      <c r="G182" s="1"/>
      <c r="H182" s="1"/>
    </row>
    <row r="183" spans="5:9" ht="16.5" hidden="1" customHeight="1" x14ac:dyDescent="0.3">
      <c r="F183" s="1"/>
      <c r="G183" s="1"/>
      <c r="H183" s="1"/>
    </row>
    <row r="184" spans="5:9" ht="16.5" hidden="1" customHeight="1" x14ac:dyDescent="0.3">
      <c r="F184" s="1"/>
      <c r="G184" s="1"/>
      <c r="H184" s="1"/>
    </row>
    <row r="185" spans="5:9" ht="16.5" hidden="1" customHeight="1" x14ac:dyDescent="0.3">
      <c r="F185" s="1"/>
      <c r="G185" s="1"/>
      <c r="H185" s="1"/>
    </row>
    <row r="186" spans="5:9" ht="16.5" hidden="1" customHeight="1" x14ac:dyDescent="0.3">
      <c r="F186" s="1"/>
      <c r="G186" s="1"/>
      <c r="H186" s="1"/>
    </row>
    <row r="187" spans="5:9" ht="16.5" hidden="1" customHeight="1" x14ac:dyDescent="0.3">
      <c r="F187" s="1"/>
      <c r="G187" s="1"/>
      <c r="H187" s="1"/>
    </row>
    <row r="188" spans="5:9" ht="16.5" hidden="1" customHeight="1" x14ac:dyDescent="0.3">
      <c r="F188" s="1"/>
      <c r="G188" s="1"/>
      <c r="H188" s="1"/>
    </row>
    <row r="189" spans="5:9" ht="16.5" hidden="1" customHeight="1" x14ac:dyDescent="0.3">
      <c r="F189" s="1"/>
      <c r="G189" s="1"/>
      <c r="H189" s="1"/>
    </row>
    <row r="190" spans="5:9" ht="16.5" hidden="1" customHeight="1" x14ac:dyDescent="0.3">
      <c r="F190" s="1"/>
      <c r="G190" s="1"/>
      <c r="H190" s="1"/>
    </row>
    <row r="191" spans="5:9" ht="16.5" hidden="1" customHeight="1" x14ac:dyDescent="0.3">
      <c r="F191" s="1"/>
      <c r="G191" s="1"/>
      <c r="H191" s="1"/>
    </row>
    <row r="192" spans="5:9" ht="16.5" hidden="1" customHeight="1" x14ac:dyDescent="0.3">
      <c r="F192" s="1"/>
      <c r="G192" s="1"/>
      <c r="H192" s="1"/>
    </row>
    <row r="193" spans="6:8" ht="16.5" hidden="1" customHeight="1" x14ac:dyDescent="0.3">
      <c r="F193" s="1"/>
      <c r="G193" s="1"/>
      <c r="H193" s="1"/>
    </row>
    <row r="194" spans="6:8" ht="16.5" hidden="1" customHeight="1" x14ac:dyDescent="0.3">
      <c r="F194" s="1"/>
      <c r="G194" s="1"/>
      <c r="H194" s="1"/>
    </row>
    <row r="195" spans="6:8" ht="16.5" hidden="1" customHeight="1" x14ac:dyDescent="0.3">
      <c r="F195" s="1"/>
      <c r="G195" s="1"/>
      <c r="H195" s="1"/>
    </row>
    <row r="196" spans="6:8" ht="16.5" hidden="1" customHeight="1" x14ac:dyDescent="0.3">
      <c r="F196" s="1"/>
      <c r="G196" s="1"/>
      <c r="H196" s="1"/>
    </row>
    <row r="197" spans="6:8" ht="16.5" hidden="1" customHeight="1" x14ac:dyDescent="0.3">
      <c r="F197" s="1"/>
      <c r="G197" s="1"/>
      <c r="H197" s="1"/>
    </row>
    <row r="198" spans="6:8" ht="16.5" hidden="1" customHeight="1" x14ac:dyDescent="0.3">
      <c r="F198" s="1"/>
      <c r="G198" s="1"/>
      <c r="H198" s="1"/>
    </row>
    <row r="199" spans="6:8" ht="16.5" hidden="1" customHeight="1" x14ac:dyDescent="0.3">
      <c r="F199" s="1"/>
      <c r="G199" s="1"/>
      <c r="H199" s="1"/>
    </row>
    <row r="200" spans="6:8" ht="16.5" hidden="1" customHeight="1" x14ac:dyDescent="0.3">
      <c r="F200" s="1"/>
      <c r="G200" s="1"/>
      <c r="H200" s="1"/>
    </row>
    <row r="201" spans="6:8" ht="16.5" hidden="1" customHeight="1" x14ac:dyDescent="0.3">
      <c r="F201" s="1"/>
      <c r="G201" s="1"/>
      <c r="H201" s="1"/>
    </row>
    <row r="202" spans="6:8" ht="16.5" hidden="1" customHeight="1" x14ac:dyDescent="0.3">
      <c r="F202" s="1"/>
      <c r="G202" s="1"/>
      <c r="H202" s="1"/>
    </row>
    <row r="203" spans="6:8" ht="16.5" hidden="1" customHeight="1" x14ac:dyDescent="0.3">
      <c r="F203" s="1"/>
      <c r="G203" s="1"/>
      <c r="H203" s="1"/>
    </row>
    <row r="204" spans="6:8" ht="16.5" hidden="1" customHeight="1" x14ac:dyDescent="0.3">
      <c r="F204" s="1"/>
      <c r="G204" s="1"/>
      <c r="H204" s="1"/>
    </row>
    <row r="205" spans="6:8" ht="16.5" hidden="1" customHeight="1" x14ac:dyDescent="0.3">
      <c r="F205" s="1"/>
      <c r="G205" s="1"/>
      <c r="H205" s="1"/>
    </row>
    <row r="206" spans="6:8" ht="16.5" hidden="1" customHeight="1" x14ac:dyDescent="0.3">
      <c r="F206" s="1"/>
      <c r="G206" s="1"/>
      <c r="H206" s="1"/>
    </row>
    <row r="207" spans="6:8" ht="16.5" hidden="1" customHeight="1" x14ac:dyDescent="0.3">
      <c r="F207" s="1"/>
      <c r="G207" s="1"/>
      <c r="H207" s="1"/>
    </row>
    <row r="208" spans="6:8" ht="16.5" hidden="1" customHeight="1" x14ac:dyDescent="0.3">
      <c r="F208" s="1"/>
      <c r="G208" s="1"/>
      <c r="H208" s="1"/>
    </row>
    <row r="209" spans="6:8" ht="16.5" hidden="1" customHeight="1" x14ac:dyDescent="0.3">
      <c r="F209" s="1"/>
      <c r="G209" s="1"/>
      <c r="H209" s="1"/>
    </row>
    <row r="210" spans="6:8" ht="16.5" hidden="1" customHeight="1" x14ac:dyDescent="0.3">
      <c r="F210" s="1"/>
      <c r="G210" s="1"/>
      <c r="H210" s="1"/>
    </row>
    <row r="211" spans="6:8" ht="16.5" hidden="1" customHeight="1" x14ac:dyDescent="0.3">
      <c r="F211" s="1"/>
      <c r="G211" s="1"/>
      <c r="H211" s="1"/>
    </row>
    <row r="212" spans="6:8" ht="16.5" hidden="1" customHeight="1" x14ac:dyDescent="0.3">
      <c r="F212" s="1"/>
      <c r="G212" s="1"/>
      <c r="H212" s="1"/>
    </row>
    <row r="213" spans="6:8" ht="16.5" hidden="1" customHeight="1" x14ac:dyDescent="0.3">
      <c r="F213" s="1"/>
      <c r="G213" s="1"/>
      <c r="H213" s="1"/>
    </row>
    <row r="214" spans="6:8" ht="16.5" hidden="1" customHeight="1" x14ac:dyDescent="0.3">
      <c r="F214" s="1"/>
      <c r="G214" s="1"/>
      <c r="H214" s="1"/>
    </row>
    <row r="215" spans="6:8" ht="16.5" hidden="1" customHeight="1" x14ac:dyDescent="0.3">
      <c r="F215" s="1"/>
      <c r="G215" s="1"/>
      <c r="H215" s="1"/>
    </row>
    <row r="217" spans="6:8" ht="16.5" hidden="1" customHeight="1" x14ac:dyDescent="0.3">
      <c r="F217" s="1"/>
      <c r="G217" s="1"/>
      <c r="H217" s="1"/>
    </row>
    <row r="222" spans="6:8" ht="16.5" hidden="1" customHeight="1" x14ac:dyDescent="0.3">
      <c r="F222" s="1"/>
      <c r="G222" s="1"/>
      <c r="H222" s="1"/>
    </row>
    <row r="223" spans="6:8" ht="16.5" hidden="1" customHeight="1" x14ac:dyDescent="0.3">
      <c r="F223" s="1"/>
      <c r="G223" s="1"/>
      <c r="H223" s="1"/>
    </row>
    <row r="225" spans="6:8" ht="16.5" hidden="1" customHeight="1" x14ac:dyDescent="0.3">
      <c r="F225" s="1"/>
      <c r="G225" s="1"/>
      <c r="H225" s="1"/>
    </row>
    <row r="234" spans="6:8" ht="16.5" hidden="1" customHeight="1" x14ac:dyDescent="0.3">
      <c r="F234" s="1"/>
      <c r="G234" s="1"/>
      <c r="H234" s="1"/>
    </row>
    <row r="236" spans="6:8" ht="16.5" hidden="1" customHeight="1" x14ac:dyDescent="0.3">
      <c r="F236" s="1"/>
      <c r="G236" s="1"/>
      <c r="H236" s="1"/>
    </row>
    <row r="10000" spans="52:52" ht="16.5" hidden="1" customHeight="1" x14ac:dyDescent="0.3">
      <c r="AZ10000" s="1">
        <v>2</v>
      </c>
    </row>
  </sheetData>
  <sortState xmlns:xlrd2="http://schemas.microsoft.com/office/spreadsheetml/2017/richdata2" ref="A3:N166">
    <sortCondition ref="A2"/>
  </sortState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zoomScaleNormal="100" workbookViewId="0">
      <pane ySplit="1" topLeftCell="A2" activePane="bottomLeft" state="frozen"/>
      <selection pane="bottomLeft" activeCell="A84" sqref="A84:XFD1048576"/>
    </sheetView>
  </sheetViews>
  <sheetFormatPr defaultColWidth="0" defaultRowHeight="14" zeroHeight="1" x14ac:dyDescent="0.3"/>
  <cols>
    <col min="1" max="1" width="25.75" style="17" bestFit="1" customWidth="1"/>
    <col min="2" max="2" width="12" style="17" customWidth="1"/>
    <col min="3" max="3" width="9.58203125" style="17" customWidth="1"/>
    <col min="4" max="4" width="11.75" style="17" customWidth="1"/>
    <col min="5" max="5" width="18.58203125" style="17" bestFit="1" customWidth="1"/>
    <col min="6" max="6" width="6.83203125" style="17" customWidth="1"/>
    <col min="7" max="7" width="9.08203125" style="17" customWidth="1"/>
    <col min="8" max="8" width="9.25" style="17" customWidth="1"/>
    <col min="9" max="52" width="0" style="1" hidden="1" customWidth="1"/>
    <col min="53" max="16384" width="9" style="1" hidden="1"/>
  </cols>
  <sheetData>
    <row r="1" spans="1:8" s="7" customFormat="1" ht="13" x14ac:dyDescent="0.3">
      <c r="A1" s="56" t="s">
        <v>11</v>
      </c>
      <c r="B1" s="57" t="s">
        <v>13</v>
      </c>
      <c r="C1" s="57" t="s">
        <v>238</v>
      </c>
      <c r="D1" s="57" t="s">
        <v>16</v>
      </c>
      <c r="E1" s="57" t="s">
        <v>15</v>
      </c>
      <c r="F1" s="57" t="s">
        <v>251</v>
      </c>
      <c r="G1" s="57" t="s">
        <v>142</v>
      </c>
      <c r="H1" s="58" t="s">
        <v>14</v>
      </c>
    </row>
    <row r="2" spans="1:8" s="17" customFormat="1" ht="16.5" customHeight="1" x14ac:dyDescent="0.3">
      <c r="A2" s="42" t="s">
        <v>244</v>
      </c>
      <c r="B2" s="35" t="s">
        <v>19</v>
      </c>
      <c r="C2" s="64" t="s">
        <v>283</v>
      </c>
      <c r="D2" s="36">
        <v>43272</v>
      </c>
      <c r="E2" s="35" t="s">
        <v>265</v>
      </c>
      <c r="F2" s="37" t="s">
        <v>264</v>
      </c>
      <c r="G2" s="35">
        <v>20</v>
      </c>
      <c r="H2" s="55">
        <v>467</v>
      </c>
    </row>
    <row r="3" spans="1:8" s="17" customFormat="1" ht="16.5" customHeight="1" x14ac:dyDescent="0.3">
      <c r="A3" s="42" t="s">
        <v>244</v>
      </c>
      <c r="B3" s="35" t="s">
        <v>19</v>
      </c>
      <c r="C3" s="64" t="s">
        <v>283</v>
      </c>
      <c r="D3" s="36">
        <v>43272</v>
      </c>
      <c r="E3" s="35" t="s">
        <v>266</v>
      </c>
      <c r="F3" s="37" t="s">
        <v>264</v>
      </c>
      <c r="G3" s="35">
        <v>1.5</v>
      </c>
      <c r="H3" s="55">
        <v>3.58</v>
      </c>
    </row>
    <row r="4" spans="1:8" s="17" customFormat="1" ht="16.5" customHeight="1" x14ac:dyDescent="0.3">
      <c r="A4" s="42" t="s">
        <v>244</v>
      </c>
      <c r="B4" s="35" t="s">
        <v>19</v>
      </c>
      <c r="C4" s="64" t="s">
        <v>283</v>
      </c>
      <c r="D4" s="36">
        <v>43391</v>
      </c>
      <c r="E4" s="35" t="s">
        <v>265</v>
      </c>
      <c r="F4" s="37" t="s">
        <v>264</v>
      </c>
      <c r="G4" s="35">
        <v>20</v>
      </c>
      <c r="H4" s="55">
        <v>28</v>
      </c>
    </row>
    <row r="5" spans="1:8" s="17" customFormat="1" ht="16.5" customHeight="1" x14ac:dyDescent="0.3">
      <c r="A5" s="42" t="s">
        <v>161</v>
      </c>
      <c r="B5" s="35" t="s">
        <v>24</v>
      </c>
      <c r="C5" s="64" t="s">
        <v>283</v>
      </c>
      <c r="D5" s="36">
        <v>43275</v>
      </c>
      <c r="E5" s="35" t="s">
        <v>267</v>
      </c>
      <c r="F5" s="37" t="s">
        <v>264</v>
      </c>
      <c r="G5" s="35">
        <v>430</v>
      </c>
      <c r="H5" s="55">
        <v>497</v>
      </c>
    </row>
    <row r="6" spans="1:8" s="17" customFormat="1" ht="16.5" customHeight="1" x14ac:dyDescent="0.3">
      <c r="A6" s="42" t="s">
        <v>161</v>
      </c>
      <c r="B6" s="35" t="s">
        <v>24</v>
      </c>
      <c r="C6" s="64" t="s">
        <v>283</v>
      </c>
      <c r="D6" s="36">
        <v>43275</v>
      </c>
      <c r="E6" s="35" t="s">
        <v>268</v>
      </c>
      <c r="F6" s="37" t="s">
        <v>264</v>
      </c>
      <c r="G6" s="35">
        <v>230</v>
      </c>
      <c r="H6" s="55">
        <v>387</v>
      </c>
    </row>
    <row r="7" spans="1:8" ht="16.5" customHeight="1" x14ac:dyDescent="0.3">
      <c r="A7" s="42" t="s">
        <v>239</v>
      </c>
      <c r="B7" s="35" t="s">
        <v>20</v>
      </c>
      <c r="C7" s="64" t="s">
        <v>283</v>
      </c>
      <c r="D7" s="36">
        <v>43254</v>
      </c>
      <c r="E7" s="35" t="s">
        <v>269</v>
      </c>
      <c r="F7" s="37" t="s">
        <v>264</v>
      </c>
      <c r="G7" s="10">
        <v>250</v>
      </c>
      <c r="H7" s="55">
        <v>2310</v>
      </c>
    </row>
    <row r="8" spans="1:8" ht="16.5" customHeight="1" x14ac:dyDescent="0.3">
      <c r="A8" s="42" t="s">
        <v>239</v>
      </c>
      <c r="B8" s="35" t="s">
        <v>20</v>
      </c>
      <c r="C8" s="64" t="s">
        <v>283</v>
      </c>
      <c r="D8" s="36">
        <v>43254</v>
      </c>
      <c r="E8" s="35" t="s">
        <v>267</v>
      </c>
      <c r="F8" s="37" t="s">
        <v>264</v>
      </c>
      <c r="G8" s="35">
        <v>430</v>
      </c>
      <c r="H8" s="55">
        <v>1334</v>
      </c>
    </row>
    <row r="9" spans="1:8" ht="16.5" customHeight="1" x14ac:dyDescent="0.3">
      <c r="A9" s="42" t="s">
        <v>239</v>
      </c>
      <c r="B9" s="35" t="s">
        <v>20</v>
      </c>
      <c r="C9" s="64" t="s">
        <v>283</v>
      </c>
      <c r="D9" s="36">
        <v>43254</v>
      </c>
      <c r="E9" s="35" t="s">
        <v>268</v>
      </c>
      <c r="F9" s="37" t="s">
        <v>264</v>
      </c>
      <c r="G9" s="35">
        <v>230</v>
      </c>
      <c r="H9" s="55">
        <v>1357</v>
      </c>
    </row>
    <row r="10" spans="1:8" ht="16.5" customHeight="1" x14ac:dyDescent="0.3">
      <c r="A10" s="42" t="s">
        <v>162</v>
      </c>
      <c r="B10" s="35" t="s">
        <v>20</v>
      </c>
      <c r="C10" s="64" t="s">
        <v>283</v>
      </c>
      <c r="D10" s="36">
        <v>43415</v>
      </c>
      <c r="E10" s="35" t="s">
        <v>269</v>
      </c>
      <c r="F10" s="37" t="s">
        <v>264</v>
      </c>
      <c r="G10" s="35">
        <v>250</v>
      </c>
      <c r="H10" s="55">
        <v>670</v>
      </c>
    </row>
    <row r="11" spans="1:8" ht="16.5" customHeight="1" x14ac:dyDescent="0.3">
      <c r="A11" s="42" t="s">
        <v>29</v>
      </c>
      <c r="B11" s="35" t="s">
        <v>24</v>
      </c>
      <c r="C11" s="64" t="s">
        <v>283</v>
      </c>
      <c r="D11" s="36">
        <v>43123</v>
      </c>
      <c r="E11" s="35" t="s">
        <v>269</v>
      </c>
      <c r="F11" s="37" t="s">
        <v>264</v>
      </c>
      <c r="G11" s="35">
        <v>250</v>
      </c>
      <c r="H11" s="55">
        <v>1449</v>
      </c>
    </row>
    <row r="12" spans="1:8" ht="16.5" customHeight="1" x14ac:dyDescent="0.3">
      <c r="A12" s="42" t="s">
        <v>29</v>
      </c>
      <c r="B12" s="35" t="s">
        <v>24</v>
      </c>
      <c r="C12" s="64" t="s">
        <v>283</v>
      </c>
      <c r="D12" s="36">
        <v>43345</v>
      </c>
      <c r="E12" s="35" t="s">
        <v>269</v>
      </c>
      <c r="F12" s="37" t="s">
        <v>264</v>
      </c>
      <c r="G12" s="35">
        <v>250</v>
      </c>
      <c r="H12" s="55">
        <v>1234</v>
      </c>
    </row>
    <row r="13" spans="1:8" ht="16.5" customHeight="1" x14ac:dyDescent="0.3">
      <c r="A13" s="42" t="s">
        <v>237</v>
      </c>
      <c r="B13" s="35" t="s">
        <v>27</v>
      </c>
      <c r="C13" s="64" t="s">
        <v>283</v>
      </c>
      <c r="D13" s="36">
        <v>43254</v>
      </c>
      <c r="E13" s="35" t="s">
        <v>265</v>
      </c>
      <c r="F13" s="37" t="s">
        <v>264</v>
      </c>
      <c r="G13" s="35">
        <v>20</v>
      </c>
      <c r="H13" s="55">
        <v>40</v>
      </c>
    </row>
    <row r="14" spans="1:8" ht="16.5" customHeight="1" x14ac:dyDescent="0.3">
      <c r="A14" s="42" t="s">
        <v>30</v>
      </c>
      <c r="B14" s="35" t="s">
        <v>24</v>
      </c>
      <c r="C14" s="64" t="s">
        <v>283</v>
      </c>
      <c r="D14" s="36">
        <v>43426</v>
      </c>
      <c r="E14" s="35" t="s">
        <v>267</v>
      </c>
      <c r="F14" s="37" t="s">
        <v>264</v>
      </c>
      <c r="G14" s="35">
        <v>430</v>
      </c>
      <c r="H14" s="55">
        <v>518</v>
      </c>
    </row>
    <row r="15" spans="1:8" ht="16.5" customHeight="1" x14ac:dyDescent="0.3">
      <c r="A15" s="42" t="s">
        <v>30</v>
      </c>
      <c r="B15" s="35" t="s">
        <v>24</v>
      </c>
      <c r="C15" s="64" t="s">
        <v>283</v>
      </c>
      <c r="D15" s="36">
        <v>43426</v>
      </c>
      <c r="E15" s="35" t="s">
        <v>268</v>
      </c>
      <c r="F15" s="37" t="s">
        <v>264</v>
      </c>
      <c r="G15" s="35">
        <v>230</v>
      </c>
      <c r="H15" s="55">
        <v>327</v>
      </c>
    </row>
    <row r="16" spans="1:8" ht="16.5" customHeight="1" x14ac:dyDescent="0.3">
      <c r="A16" s="42" t="s">
        <v>35</v>
      </c>
      <c r="B16" s="35" t="s">
        <v>20</v>
      </c>
      <c r="C16" s="64" t="s">
        <v>283</v>
      </c>
      <c r="D16" s="36">
        <v>43163</v>
      </c>
      <c r="E16" s="35" t="s">
        <v>267</v>
      </c>
      <c r="F16" s="37" t="s">
        <v>264</v>
      </c>
      <c r="G16" s="35">
        <v>430</v>
      </c>
      <c r="H16" s="55">
        <v>980</v>
      </c>
    </row>
    <row r="17" spans="1:8" ht="16.5" customHeight="1" x14ac:dyDescent="0.3">
      <c r="A17" s="42" t="s">
        <v>35</v>
      </c>
      <c r="B17" s="35" t="s">
        <v>20</v>
      </c>
      <c r="C17" s="64" t="s">
        <v>283</v>
      </c>
      <c r="D17" s="36">
        <v>43163</v>
      </c>
      <c r="E17" s="35" t="s">
        <v>268</v>
      </c>
      <c r="F17" s="37" t="s">
        <v>264</v>
      </c>
      <c r="G17" s="35">
        <v>230</v>
      </c>
      <c r="H17" s="55">
        <v>529</v>
      </c>
    </row>
    <row r="18" spans="1:8" ht="16.5" customHeight="1" x14ac:dyDescent="0.3">
      <c r="A18" s="42" t="s">
        <v>185</v>
      </c>
      <c r="B18" s="35" t="s">
        <v>20</v>
      </c>
      <c r="C18" s="64" t="s">
        <v>283</v>
      </c>
      <c r="D18" s="36">
        <v>43261</v>
      </c>
      <c r="E18" s="35" t="s">
        <v>269</v>
      </c>
      <c r="F18" s="37" t="s">
        <v>264</v>
      </c>
      <c r="G18" s="35">
        <v>250</v>
      </c>
      <c r="H18" s="55">
        <v>337</v>
      </c>
    </row>
    <row r="19" spans="1:8" ht="16.5" customHeight="1" x14ac:dyDescent="0.3">
      <c r="A19" s="42" t="s">
        <v>185</v>
      </c>
      <c r="B19" s="35" t="s">
        <v>20</v>
      </c>
      <c r="C19" s="64" t="s">
        <v>283</v>
      </c>
      <c r="D19" s="36">
        <v>43363</v>
      </c>
      <c r="E19" s="35" t="s">
        <v>269</v>
      </c>
      <c r="F19" s="37" t="s">
        <v>264</v>
      </c>
      <c r="G19" s="35">
        <v>250</v>
      </c>
      <c r="H19" s="55">
        <v>4916</v>
      </c>
    </row>
    <row r="20" spans="1:8" ht="16.5" customHeight="1" x14ac:dyDescent="0.3">
      <c r="A20" s="42" t="s">
        <v>185</v>
      </c>
      <c r="B20" s="35" t="s">
        <v>20</v>
      </c>
      <c r="C20" s="64" t="s">
        <v>283</v>
      </c>
      <c r="D20" s="36">
        <v>43363</v>
      </c>
      <c r="E20" s="35" t="s">
        <v>267</v>
      </c>
      <c r="F20" s="37" t="s">
        <v>264</v>
      </c>
      <c r="G20" s="35">
        <v>430</v>
      </c>
      <c r="H20" s="55">
        <v>1331</v>
      </c>
    </row>
    <row r="21" spans="1:8" ht="16.5" customHeight="1" x14ac:dyDescent="0.3">
      <c r="A21" s="42" t="s">
        <v>185</v>
      </c>
      <c r="B21" s="35" t="s">
        <v>20</v>
      </c>
      <c r="C21" s="64" t="s">
        <v>283</v>
      </c>
      <c r="D21" s="36">
        <v>43363</v>
      </c>
      <c r="E21" s="35" t="s">
        <v>268</v>
      </c>
      <c r="F21" s="37" t="s">
        <v>264</v>
      </c>
      <c r="G21" s="35">
        <v>230</v>
      </c>
      <c r="H21" s="55">
        <v>835</v>
      </c>
    </row>
    <row r="22" spans="1:8" ht="16.5" customHeight="1" x14ac:dyDescent="0.3">
      <c r="A22" s="42" t="s">
        <v>185</v>
      </c>
      <c r="B22" s="35" t="s">
        <v>20</v>
      </c>
      <c r="C22" s="64" t="s">
        <v>283</v>
      </c>
      <c r="D22" s="36">
        <v>43387</v>
      </c>
      <c r="E22" s="35" t="s">
        <v>269</v>
      </c>
      <c r="F22" s="37" t="s">
        <v>264</v>
      </c>
      <c r="G22" s="35">
        <v>250</v>
      </c>
      <c r="H22" s="55">
        <v>451</v>
      </c>
    </row>
    <row r="23" spans="1:8" ht="16.5" customHeight="1" x14ac:dyDescent="0.3">
      <c r="A23" s="42" t="s">
        <v>185</v>
      </c>
      <c r="B23" s="35" t="s">
        <v>20</v>
      </c>
      <c r="C23" s="64" t="s">
        <v>283</v>
      </c>
      <c r="D23" s="36">
        <v>43387</v>
      </c>
      <c r="E23" s="35" t="s">
        <v>267</v>
      </c>
      <c r="F23" s="37" t="s">
        <v>264</v>
      </c>
      <c r="G23" s="35">
        <v>430</v>
      </c>
      <c r="H23" s="55">
        <v>705</v>
      </c>
    </row>
    <row r="24" spans="1:8" ht="16.5" customHeight="1" x14ac:dyDescent="0.3">
      <c r="A24" s="42" t="s">
        <v>185</v>
      </c>
      <c r="B24" s="35" t="s">
        <v>20</v>
      </c>
      <c r="C24" s="64" t="s">
        <v>283</v>
      </c>
      <c r="D24" s="36">
        <v>43387</v>
      </c>
      <c r="E24" s="35" t="s">
        <v>268</v>
      </c>
      <c r="F24" s="37" t="s">
        <v>264</v>
      </c>
      <c r="G24" s="35">
        <v>230</v>
      </c>
      <c r="H24" s="55">
        <v>390</v>
      </c>
    </row>
    <row r="25" spans="1:8" ht="16.5" customHeight="1" x14ac:dyDescent="0.3">
      <c r="A25" s="42" t="s">
        <v>36</v>
      </c>
      <c r="B25" s="35" t="s">
        <v>20</v>
      </c>
      <c r="C25" s="64" t="s">
        <v>283</v>
      </c>
      <c r="D25" s="36">
        <v>43170</v>
      </c>
      <c r="E25" s="35" t="s">
        <v>269</v>
      </c>
      <c r="F25" s="37" t="s">
        <v>264</v>
      </c>
      <c r="G25" s="35">
        <v>250</v>
      </c>
      <c r="H25" s="55">
        <v>414</v>
      </c>
    </row>
    <row r="26" spans="1:8" ht="16.5" customHeight="1" x14ac:dyDescent="0.3">
      <c r="A26" s="42" t="s">
        <v>36</v>
      </c>
      <c r="B26" s="35" t="s">
        <v>20</v>
      </c>
      <c r="C26" s="64" t="s">
        <v>283</v>
      </c>
      <c r="D26" s="36">
        <v>43391</v>
      </c>
      <c r="E26" s="35" t="s">
        <v>269</v>
      </c>
      <c r="F26" s="37" t="s">
        <v>264</v>
      </c>
      <c r="G26" s="35">
        <v>250</v>
      </c>
      <c r="H26" s="55">
        <v>412</v>
      </c>
    </row>
    <row r="27" spans="1:8" ht="16.5" customHeight="1" x14ac:dyDescent="0.3">
      <c r="A27" s="42" t="s">
        <v>36</v>
      </c>
      <c r="B27" s="35" t="s">
        <v>20</v>
      </c>
      <c r="C27" s="64" t="s">
        <v>283</v>
      </c>
      <c r="D27" s="36">
        <v>43391</v>
      </c>
      <c r="E27" s="35" t="s">
        <v>268</v>
      </c>
      <c r="F27" s="37" t="s">
        <v>264</v>
      </c>
      <c r="G27" s="35">
        <v>230</v>
      </c>
      <c r="H27" s="55">
        <v>634</v>
      </c>
    </row>
    <row r="28" spans="1:8" ht="16.5" customHeight="1" x14ac:dyDescent="0.3">
      <c r="A28" s="42" t="s">
        <v>36</v>
      </c>
      <c r="B28" s="35" t="s">
        <v>20</v>
      </c>
      <c r="C28" s="64" t="s">
        <v>283</v>
      </c>
      <c r="D28" s="36">
        <v>43359</v>
      </c>
      <c r="E28" s="35" t="s">
        <v>269</v>
      </c>
      <c r="F28" s="37" t="s">
        <v>264</v>
      </c>
      <c r="G28" s="35">
        <v>250</v>
      </c>
      <c r="H28" s="55">
        <v>741</v>
      </c>
    </row>
    <row r="29" spans="1:8" ht="16.5" customHeight="1" x14ac:dyDescent="0.3">
      <c r="A29" s="42" t="s">
        <v>36</v>
      </c>
      <c r="B29" s="35" t="s">
        <v>20</v>
      </c>
      <c r="C29" s="64" t="s">
        <v>283</v>
      </c>
      <c r="D29" s="36">
        <v>43359</v>
      </c>
      <c r="E29" s="35" t="s">
        <v>267</v>
      </c>
      <c r="F29" s="37" t="s">
        <v>264</v>
      </c>
      <c r="G29" s="35">
        <v>430</v>
      </c>
      <c r="H29" s="55">
        <v>674</v>
      </c>
    </row>
    <row r="30" spans="1:8" ht="16.5" customHeight="1" x14ac:dyDescent="0.3">
      <c r="A30" s="42" t="s">
        <v>36</v>
      </c>
      <c r="B30" s="35" t="s">
        <v>20</v>
      </c>
      <c r="C30" s="64" t="s">
        <v>283</v>
      </c>
      <c r="D30" s="36">
        <v>43359</v>
      </c>
      <c r="E30" s="35" t="s">
        <v>268</v>
      </c>
      <c r="F30" s="37" t="s">
        <v>264</v>
      </c>
      <c r="G30" s="35">
        <v>230</v>
      </c>
      <c r="H30" s="55">
        <v>456</v>
      </c>
    </row>
    <row r="31" spans="1:8" ht="16.5" customHeight="1" x14ac:dyDescent="0.3">
      <c r="A31" s="42" t="s">
        <v>169</v>
      </c>
      <c r="B31" s="35" t="s">
        <v>224</v>
      </c>
      <c r="C31" s="64" t="s">
        <v>283</v>
      </c>
      <c r="D31" s="36">
        <v>43121</v>
      </c>
      <c r="E31" s="35" t="s">
        <v>270</v>
      </c>
      <c r="F31" s="37" t="s">
        <v>264</v>
      </c>
      <c r="G31" s="35">
        <v>1</v>
      </c>
      <c r="H31" s="55">
        <v>0.62</v>
      </c>
    </row>
    <row r="32" spans="1:8" ht="16.5" customHeight="1" x14ac:dyDescent="0.3">
      <c r="A32" s="42" t="s">
        <v>169</v>
      </c>
      <c r="B32" s="35" t="s">
        <v>224</v>
      </c>
      <c r="C32" s="64" t="s">
        <v>283</v>
      </c>
      <c r="D32" s="36">
        <v>43422</v>
      </c>
      <c r="E32" s="35" t="s">
        <v>270</v>
      </c>
      <c r="F32" s="37" t="s">
        <v>264</v>
      </c>
      <c r="G32" s="35">
        <v>1</v>
      </c>
      <c r="H32" s="55">
        <v>0.64</v>
      </c>
    </row>
    <row r="33" spans="1:8" ht="16.5" customHeight="1" x14ac:dyDescent="0.3">
      <c r="A33" s="42" t="s">
        <v>186</v>
      </c>
      <c r="B33" s="35" t="s">
        <v>37</v>
      </c>
      <c r="C33" s="64" t="s">
        <v>283</v>
      </c>
      <c r="D33" s="36">
        <v>43247</v>
      </c>
      <c r="E33" s="35" t="s">
        <v>271</v>
      </c>
      <c r="F33" s="37" t="s">
        <v>264</v>
      </c>
      <c r="G33" s="35">
        <v>25</v>
      </c>
      <c r="H33" s="55">
        <v>46</v>
      </c>
    </row>
    <row r="34" spans="1:8" ht="16.5" customHeight="1" x14ac:dyDescent="0.3">
      <c r="A34" s="42" t="s">
        <v>186</v>
      </c>
      <c r="B34" s="35" t="s">
        <v>37</v>
      </c>
      <c r="C34" s="64" t="s">
        <v>283</v>
      </c>
      <c r="D34" s="36">
        <v>43359</v>
      </c>
      <c r="E34" s="35" t="s">
        <v>272</v>
      </c>
      <c r="F34" s="37" t="s">
        <v>264</v>
      </c>
      <c r="G34" s="35">
        <v>40</v>
      </c>
      <c r="H34" s="55">
        <v>88</v>
      </c>
    </row>
    <row r="35" spans="1:8" ht="16.5" customHeight="1" x14ac:dyDescent="0.3">
      <c r="A35" s="42" t="s">
        <v>188</v>
      </c>
      <c r="B35" s="35" t="s">
        <v>20</v>
      </c>
      <c r="C35" s="64" t="s">
        <v>283</v>
      </c>
      <c r="D35" s="36">
        <v>43401</v>
      </c>
      <c r="E35" s="35" t="s">
        <v>268</v>
      </c>
      <c r="F35" s="37" t="s">
        <v>264</v>
      </c>
      <c r="G35" s="35">
        <v>230</v>
      </c>
      <c r="H35" s="55">
        <v>550</v>
      </c>
    </row>
    <row r="36" spans="1:8" ht="16.5" customHeight="1" x14ac:dyDescent="0.3">
      <c r="A36" s="42" t="s">
        <v>188</v>
      </c>
      <c r="B36" s="35" t="s">
        <v>20</v>
      </c>
      <c r="C36" s="64" t="s">
        <v>283</v>
      </c>
      <c r="D36" s="36">
        <v>43415</v>
      </c>
      <c r="E36" s="35" t="s">
        <v>268</v>
      </c>
      <c r="F36" s="37" t="s">
        <v>264</v>
      </c>
      <c r="G36" s="35">
        <v>230</v>
      </c>
      <c r="H36" s="55">
        <v>502</v>
      </c>
    </row>
    <row r="37" spans="1:8" ht="16.5" customHeight="1" x14ac:dyDescent="0.3">
      <c r="A37" s="42" t="s">
        <v>38</v>
      </c>
      <c r="B37" s="35" t="s">
        <v>273</v>
      </c>
      <c r="C37" s="64" t="s">
        <v>283</v>
      </c>
      <c r="D37" s="36">
        <v>43212</v>
      </c>
      <c r="E37" s="35" t="s">
        <v>266</v>
      </c>
      <c r="F37" s="37" t="s">
        <v>264</v>
      </c>
      <c r="G37" s="35">
        <v>1.5</v>
      </c>
      <c r="H37" s="55">
        <v>27</v>
      </c>
    </row>
    <row r="38" spans="1:8" ht="16.5" customHeight="1" x14ac:dyDescent="0.3">
      <c r="A38" s="42" t="s">
        <v>38</v>
      </c>
      <c r="B38" s="35" t="s">
        <v>273</v>
      </c>
      <c r="C38" s="64" t="s">
        <v>283</v>
      </c>
      <c r="D38" s="36">
        <v>43275</v>
      </c>
      <c r="E38" s="35" t="s">
        <v>268</v>
      </c>
      <c r="F38" s="37" t="s">
        <v>264</v>
      </c>
      <c r="G38" s="35">
        <v>230</v>
      </c>
      <c r="H38" s="55">
        <v>326</v>
      </c>
    </row>
    <row r="39" spans="1:8" ht="16.5" customHeight="1" x14ac:dyDescent="0.3">
      <c r="A39" s="42" t="s">
        <v>38</v>
      </c>
      <c r="B39" s="35" t="s">
        <v>273</v>
      </c>
      <c r="C39" s="64" t="s">
        <v>283</v>
      </c>
      <c r="D39" s="36">
        <v>43275</v>
      </c>
      <c r="E39" s="35" t="s">
        <v>266</v>
      </c>
      <c r="F39" s="37" t="s">
        <v>264</v>
      </c>
      <c r="G39" s="35">
        <v>1.5</v>
      </c>
      <c r="H39" s="55">
        <v>4.8</v>
      </c>
    </row>
    <row r="40" spans="1:8" ht="16.5" customHeight="1" x14ac:dyDescent="0.3">
      <c r="A40" s="42" t="s">
        <v>171</v>
      </c>
      <c r="B40" s="35" t="s">
        <v>40</v>
      </c>
      <c r="C40" s="64" t="s">
        <v>283</v>
      </c>
      <c r="D40" s="36">
        <v>43230</v>
      </c>
      <c r="E40" s="35" t="s">
        <v>274</v>
      </c>
      <c r="F40" s="37" t="s">
        <v>264</v>
      </c>
      <c r="G40" s="35">
        <v>0.3</v>
      </c>
      <c r="H40" s="55">
        <v>0.61</v>
      </c>
    </row>
    <row r="41" spans="1:8" ht="16.5" customHeight="1" x14ac:dyDescent="0.3">
      <c r="A41" s="42" t="s">
        <v>152</v>
      </c>
      <c r="B41" s="35" t="s">
        <v>20</v>
      </c>
      <c r="C41" s="64" t="s">
        <v>283</v>
      </c>
      <c r="D41" s="36">
        <v>43198</v>
      </c>
      <c r="E41" s="35" t="s">
        <v>268</v>
      </c>
      <c r="F41" s="37" t="s">
        <v>264</v>
      </c>
      <c r="G41" s="35">
        <v>230</v>
      </c>
      <c r="H41" s="55">
        <v>437</v>
      </c>
    </row>
    <row r="42" spans="1:8" ht="16.5" customHeight="1" x14ac:dyDescent="0.3">
      <c r="A42" s="42" t="s">
        <v>152</v>
      </c>
      <c r="B42" s="35" t="s">
        <v>20</v>
      </c>
      <c r="C42" s="64" t="s">
        <v>283</v>
      </c>
      <c r="D42" s="36">
        <v>43387</v>
      </c>
      <c r="E42" s="35" t="s">
        <v>267</v>
      </c>
      <c r="F42" s="37" t="s">
        <v>264</v>
      </c>
      <c r="G42" s="35">
        <v>430</v>
      </c>
      <c r="H42" s="55">
        <v>548</v>
      </c>
    </row>
    <row r="43" spans="1:8" ht="16.5" customHeight="1" x14ac:dyDescent="0.3">
      <c r="A43" s="42" t="s">
        <v>152</v>
      </c>
      <c r="B43" s="35" t="s">
        <v>20</v>
      </c>
      <c r="C43" s="64" t="s">
        <v>283</v>
      </c>
      <c r="D43" s="36">
        <v>43387</v>
      </c>
      <c r="E43" s="35" t="s">
        <v>268</v>
      </c>
      <c r="F43" s="37" t="s">
        <v>264</v>
      </c>
      <c r="G43" s="35">
        <v>230</v>
      </c>
      <c r="H43" s="55">
        <v>331</v>
      </c>
    </row>
    <row r="44" spans="1:8" ht="16.5" customHeight="1" x14ac:dyDescent="0.3">
      <c r="A44" s="42" t="s">
        <v>50</v>
      </c>
      <c r="B44" s="35" t="s">
        <v>19</v>
      </c>
      <c r="C44" s="64" t="s">
        <v>283</v>
      </c>
      <c r="D44" s="36">
        <v>43212</v>
      </c>
      <c r="E44" s="35" t="s">
        <v>265</v>
      </c>
      <c r="F44" s="37" t="s">
        <v>264</v>
      </c>
      <c r="G44" s="35">
        <v>20</v>
      </c>
      <c r="H44" s="55">
        <v>53</v>
      </c>
    </row>
    <row r="45" spans="1:8" ht="16.5" customHeight="1" x14ac:dyDescent="0.3">
      <c r="A45" s="42" t="s">
        <v>50</v>
      </c>
      <c r="B45" s="35" t="s">
        <v>19</v>
      </c>
      <c r="C45" s="64" t="s">
        <v>283</v>
      </c>
      <c r="D45" s="36">
        <v>43212</v>
      </c>
      <c r="E45" s="35" t="s">
        <v>270</v>
      </c>
      <c r="F45" s="37" t="s">
        <v>264</v>
      </c>
      <c r="G45" s="35">
        <v>1</v>
      </c>
      <c r="H45" s="55">
        <v>54.1</v>
      </c>
    </row>
    <row r="46" spans="1:8" ht="16.5" customHeight="1" x14ac:dyDescent="0.3">
      <c r="A46" s="42" t="s">
        <v>50</v>
      </c>
      <c r="B46" s="35" t="s">
        <v>19</v>
      </c>
      <c r="C46" s="64" t="s">
        <v>283</v>
      </c>
      <c r="D46" s="36">
        <v>43391</v>
      </c>
      <c r="E46" s="35" t="s">
        <v>265</v>
      </c>
      <c r="F46" s="37" t="s">
        <v>264</v>
      </c>
      <c r="G46" s="35">
        <v>20</v>
      </c>
      <c r="H46" s="55">
        <v>29</v>
      </c>
    </row>
    <row r="47" spans="1:8" ht="16.5" customHeight="1" x14ac:dyDescent="0.3">
      <c r="A47" s="42" t="s">
        <v>190</v>
      </c>
      <c r="B47" s="35" t="s">
        <v>24</v>
      </c>
      <c r="C47" s="64" t="s">
        <v>283</v>
      </c>
      <c r="D47" s="36">
        <v>43198</v>
      </c>
      <c r="E47" s="35" t="s">
        <v>267</v>
      </c>
      <c r="F47" s="37" t="s">
        <v>264</v>
      </c>
      <c r="G47" s="35">
        <v>430</v>
      </c>
      <c r="H47" s="55">
        <v>782</v>
      </c>
    </row>
    <row r="48" spans="1:8" ht="16.5" customHeight="1" x14ac:dyDescent="0.3">
      <c r="A48" s="42" t="s">
        <v>190</v>
      </c>
      <c r="B48" s="35" t="s">
        <v>24</v>
      </c>
      <c r="C48" s="64" t="s">
        <v>283</v>
      </c>
      <c r="D48" s="36">
        <v>43450</v>
      </c>
      <c r="E48" s="35" t="s">
        <v>267</v>
      </c>
      <c r="F48" s="37" t="s">
        <v>264</v>
      </c>
      <c r="G48" s="35">
        <v>430</v>
      </c>
      <c r="H48" s="55">
        <v>606</v>
      </c>
    </row>
    <row r="49" spans="1:8" ht="16.5" customHeight="1" x14ac:dyDescent="0.3">
      <c r="A49" s="42" t="s">
        <v>190</v>
      </c>
      <c r="B49" s="35" t="s">
        <v>24</v>
      </c>
      <c r="C49" s="64" t="s">
        <v>283</v>
      </c>
      <c r="D49" s="36">
        <v>43450</v>
      </c>
      <c r="E49" s="35" t="s">
        <v>268</v>
      </c>
      <c r="F49" s="37" t="s">
        <v>264</v>
      </c>
      <c r="G49" s="35">
        <v>230</v>
      </c>
      <c r="H49" s="55">
        <v>338</v>
      </c>
    </row>
    <row r="50" spans="1:8" ht="16.5" customHeight="1" x14ac:dyDescent="0.3">
      <c r="A50" s="42" t="s">
        <v>52</v>
      </c>
      <c r="B50" s="35" t="s">
        <v>24</v>
      </c>
      <c r="C50" s="64" t="s">
        <v>283</v>
      </c>
      <c r="D50" s="36">
        <v>43443</v>
      </c>
      <c r="E50" s="35" t="s">
        <v>269</v>
      </c>
      <c r="F50" s="37" t="s">
        <v>264</v>
      </c>
      <c r="G50" s="35">
        <v>250</v>
      </c>
      <c r="H50" s="55">
        <v>300</v>
      </c>
    </row>
    <row r="51" spans="1:8" ht="16.5" customHeight="1" x14ac:dyDescent="0.3">
      <c r="A51" s="42" t="s">
        <v>54</v>
      </c>
      <c r="B51" s="35" t="s">
        <v>17</v>
      </c>
      <c r="C51" s="64" t="s">
        <v>283</v>
      </c>
      <c r="D51" s="36">
        <v>43387</v>
      </c>
      <c r="E51" s="35" t="s">
        <v>268</v>
      </c>
      <c r="F51" s="37" t="s">
        <v>264</v>
      </c>
      <c r="G51" s="35">
        <v>230</v>
      </c>
      <c r="H51" s="55">
        <v>282</v>
      </c>
    </row>
    <row r="52" spans="1:8" x14ac:dyDescent="0.3">
      <c r="A52" s="42" t="s">
        <v>155</v>
      </c>
      <c r="B52" s="35" t="s">
        <v>20</v>
      </c>
      <c r="C52" s="64" t="s">
        <v>283</v>
      </c>
      <c r="D52" s="36">
        <v>43205</v>
      </c>
      <c r="E52" s="35" t="s">
        <v>269</v>
      </c>
      <c r="F52" s="37" t="s">
        <v>264</v>
      </c>
      <c r="G52" s="35">
        <v>250</v>
      </c>
      <c r="H52" s="55">
        <v>805</v>
      </c>
    </row>
    <row r="53" spans="1:8" x14ac:dyDescent="0.3">
      <c r="A53" s="42" t="s">
        <v>155</v>
      </c>
      <c r="B53" s="35" t="s">
        <v>20</v>
      </c>
      <c r="C53" s="64" t="s">
        <v>283</v>
      </c>
      <c r="D53" s="36">
        <v>43247</v>
      </c>
      <c r="E53" s="35" t="s">
        <v>269</v>
      </c>
      <c r="F53" s="37" t="s">
        <v>264</v>
      </c>
      <c r="G53" s="35">
        <v>250</v>
      </c>
      <c r="H53" s="55">
        <v>1552</v>
      </c>
    </row>
    <row r="54" spans="1:8" x14ac:dyDescent="0.3">
      <c r="A54" s="42" t="s">
        <v>173</v>
      </c>
      <c r="B54" s="35" t="s">
        <v>17</v>
      </c>
      <c r="C54" s="64" t="s">
        <v>283</v>
      </c>
      <c r="D54" s="36">
        <v>43128</v>
      </c>
      <c r="E54" s="35" t="s">
        <v>267</v>
      </c>
      <c r="F54" s="37" t="s">
        <v>264</v>
      </c>
      <c r="G54" s="35">
        <v>430</v>
      </c>
      <c r="H54" s="55">
        <v>1115</v>
      </c>
    </row>
    <row r="55" spans="1:8" x14ac:dyDescent="0.3">
      <c r="A55" s="42" t="s">
        <v>173</v>
      </c>
      <c r="B55" s="35" t="s">
        <v>17</v>
      </c>
      <c r="C55" s="64" t="s">
        <v>283</v>
      </c>
      <c r="D55" s="36">
        <v>43128</v>
      </c>
      <c r="E55" s="35" t="s">
        <v>268</v>
      </c>
      <c r="F55" s="37" t="s">
        <v>264</v>
      </c>
      <c r="G55" s="35">
        <v>230</v>
      </c>
      <c r="H55" s="55">
        <v>431</v>
      </c>
    </row>
    <row r="56" spans="1:8" x14ac:dyDescent="0.3">
      <c r="A56" s="42" t="s">
        <v>173</v>
      </c>
      <c r="B56" s="35" t="s">
        <v>17</v>
      </c>
      <c r="C56" s="64" t="s">
        <v>283</v>
      </c>
      <c r="D56" s="36">
        <v>43170</v>
      </c>
      <c r="E56" s="35" t="s">
        <v>266</v>
      </c>
      <c r="F56" s="37" t="s">
        <v>264</v>
      </c>
      <c r="G56" s="35">
        <v>1.5</v>
      </c>
      <c r="H56" s="55">
        <v>1.9</v>
      </c>
    </row>
    <row r="57" spans="1:8" x14ac:dyDescent="0.3">
      <c r="A57" s="42" t="s">
        <v>173</v>
      </c>
      <c r="B57" s="35" t="s">
        <v>17</v>
      </c>
      <c r="C57" s="64" t="s">
        <v>283</v>
      </c>
      <c r="D57" s="36">
        <v>43408</v>
      </c>
      <c r="E57" s="35" t="s">
        <v>267</v>
      </c>
      <c r="F57" s="37" t="s">
        <v>264</v>
      </c>
      <c r="G57" s="35">
        <v>430</v>
      </c>
      <c r="H57" s="55">
        <v>989</v>
      </c>
    </row>
    <row r="58" spans="1:8" x14ac:dyDescent="0.3">
      <c r="A58" s="42" t="s">
        <v>173</v>
      </c>
      <c r="B58" s="35" t="s">
        <v>17</v>
      </c>
      <c r="C58" s="64" t="s">
        <v>283</v>
      </c>
      <c r="D58" s="36">
        <v>43408</v>
      </c>
      <c r="E58" s="35" t="s">
        <v>268</v>
      </c>
      <c r="F58" s="37" t="s">
        <v>264</v>
      </c>
      <c r="G58" s="35">
        <v>230</v>
      </c>
      <c r="H58" s="55">
        <v>506</v>
      </c>
    </row>
    <row r="59" spans="1:8" x14ac:dyDescent="0.3">
      <c r="A59" s="42" t="s">
        <v>196</v>
      </c>
      <c r="B59" s="35" t="s">
        <v>62</v>
      </c>
      <c r="C59" s="64" t="s">
        <v>283</v>
      </c>
      <c r="D59" s="36">
        <v>43426</v>
      </c>
      <c r="E59" s="35" t="s">
        <v>269</v>
      </c>
      <c r="F59" s="37" t="s">
        <v>264</v>
      </c>
      <c r="G59" s="35">
        <v>250</v>
      </c>
      <c r="H59" s="55">
        <v>372</v>
      </c>
    </row>
    <row r="60" spans="1:8" x14ac:dyDescent="0.3">
      <c r="A60" s="42" t="s">
        <v>196</v>
      </c>
      <c r="B60" s="35" t="s">
        <v>62</v>
      </c>
      <c r="C60" s="64" t="s">
        <v>283</v>
      </c>
      <c r="D60" s="36">
        <v>43426</v>
      </c>
      <c r="E60" s="35" t="s">
        <v>267</v>
      </c>
      <c r="F60" s="37" t="s">
        <v>264</v>
      </c>
      <c r="G60" s="35">
        <v>430</v>
      </c>
      <c r="H60" s="55">
        <v>993</v>
      </c>
    </row>
    <row r="61" spans="1:8" x14ac:dyDescent="0.3">
      <c r="A61" s="42" t="s">
        <v>196</v>
      </c>
      <c r="B61" s="35" t="s">
        <v>62</v>
      </c>
      <c r="C61" s="64" t="s">
        <v>283</v>
      </c>
      <c r="D61" s="36">
        <v>43426</v>
      </c>
      <c r="E61" s="35" t="s">
        <v>268</v>
      </c>
      <c r="F61" s="37" t="s">
        <v>264</v>
      </c>
      <c r="G61" s="35">
        <v>230</v>
      </c>
      <c r="H61" s="55">
        <v>566</v>
      </c>
    </row>
    <row r="62" spans="1:8" x14ac:dyDescent="0.3">
      <c r="A62" s="42" t="s">
        <v>141</v>
      </c>
      <c r="B62" s="35" t="s">
        <v>24</v>
      </c>
      <c r="C62" s="64" t="s">
        <v>283</v>
      </c>
      <c r="D62" s="36">
        <v>43177</v>
      </c>
      <c r="E62" s="35" t="s">
        <v>267</v>
      </c>
      <c r="F62" s="37" t="s">
        <v>264</v>
      </c>
      <c r="G62" s="35">
        <v>430</v>
      </c>
      <c r="H62" s="55">
        <v>979</v>
      </c>
    </row>
    <row r="63" spans="1:8" x14ac:dyDescent="0.3">
      <c r="A63" s="42" t="s">
        <v>141</v>
      </c>
      <c r="B63" s="35" t="s">
        <v>24</v>
      </c>
      <c r="C63" s="64" t="s">
        <v>283</v>
      </c>
      <c r="D63" s="36">
        <v>43177</v>
      </c>
      <c r="E63" s="35" t="s">
        <v>268</v>
      </c>
      <c r="F63" s="37" t="s">
        <v>264</v>
      </c>
      <c r="G63" s="35">
        <v>230</v>
      </c>
      <c r="H63" s="55">
        <v>622</v>
      </c>
    </row>
    <row r="64" spans="1:8" x14ac:dyDescent="0.3">
      <c r="A64" s="42" t="s">
        <v>141</v>
      </c>
      <c r="B64" s="35" t="s">
        <v>24</v>
      </c>
      <c r="C64" s="64" t="s">
        <v>283</v>
      </c>
      <c r="D64" s="36">
        <v>43198</v>
      </c>
      <c r="E64" s="35" t="s">
        <v>267</v>
      </c>
      <c r="F64" s="37" t="s">
        <v>264</v>
      </c>
      <c r="G64" s="35">
        <v>430</v>
      </c>
      <c r="H64" s="55">
        <v>1628</v>
      </c>
    </row>
    <row r="65" spans="1:8" x14ac:dyDescent="0.3">
      <c r="A65" s="42" t="s">
        <v>141</v>
      </c>
      <c r="B65" s="35" t="s">
        <v>24</v>
      </c>
      <c r="C65" s="64" t="s">
        <v>283</v>
      </c>
      <c r="D65" s="36">
        <v>43198</v>
      </c>
      <c r="E65" s="35" t="s">
        <v>268</v>
      </c>
      <c r="F65" s="37" t="s">
        <v>264</v>
      </c>
      <c r="G65" s="35">
        <v>230</v>
      </c>
      <c r="H65" s="55">
        <v>899</v>
      </c>
    </row>
    <row r="66" spans="1:8" x14ac:dyDescent="0.3">
      <c r="A66" s="42" t="s">
        <v>141</v>
      </c>
      <c r="B66" s="35" t="s">
        <v>24</v>
      </c>
      <c r="C66" s="64" t="s">
        <v>283</v>
      </c>
      <c r="D66" s="36">
        <v>43328</v>
      </c>
      <c r="E66" s="35" t="s">
        <v>267</v>
      </c>
      <c r="F66" s="37" t="s">
        <v>264</v>
      </c>
      <c r="G66" s="35">
        <v>430</v>
      </c>
      <c r="H66" s="55">
        <v>1629</v>
      </c>
    </row>
    <row r="67" spans="1:8" x14ac:dyDescent="0.3">
      <c r="A67" s="42" t="s">
        <v>141</v>
      </c>
      <c r="B67" s="35" t="s">
        <v>24</v>
      </c>
      <c r="C67" s="64" t="s">
        <v>283</v>
      </c>
      <c r="D67" s="36">
        <v>43328</v>
      </c>
      <c r="E67" s="35" t="s">
        <v>268</v>
      </c>
      <c r="F67" s="37" t="s">
        <v>264</v>
      </c>
      <c r="G67" s="35">
        <v>230</v>
      </c>
      <c r="H67" s="55">
        <v>978</v>
      </c>
    </row>
    <row r="68" spans="1:8" x14ac:dyDescent="0.3">
      <c r="A68" s="42" t="s">
        <v>141</v>
      </c>
      <c r="B68" s="35" t="s">
        <v>24</v>
      </c>
      <c r="C68" s="64" t="s">
        <v>283</v>
      </c>
      <c r="D68" s="36">
        <v>43443</v>
      </c>
      <c r="E68" s="35" t="s">
        <v>267</v>
      </c>
      <c r="F68" s="37" t="s">
        <v>264</v>
      </c>
      <c r="G68" s="35">
        <v>430</v>
      </c>
      <c r="H68" s="55">
        <v>1861</v>
      </c>
    </row>
    <row r="69" spans="1:8" x14ac:dyDescent="0.3">
      <c r="A69" s="42" t="s">
        <v>141</v>
      </c>
      <c r="B69" s="35" t="s">
        <v>24</v>
      </c>
      <c r="C69" s="64" t="s">
        <v>283</v>
      </c>
      <c r="D69" s="36">
        <v>43443</v>
      </c>
      <c r="E69" s="35" t="s">
        <v>268</v>
      </c>
      <c r="F69" s="37" t="s">
        <v>264</v>
      </c>
      <c r="G69" s="35">
        <v>230</v>
      </c>
      <c r="H69" s="55">
        <v>1222</v>
      </c>
    </row>
    <row r="70" spans="1:8" x14ac:dyDescent="0.3">
      <c r="A70" s="42" t="s">
        <v>175</v>
      </c>
      <c r="B70" s="35" t="s">
        <v>20</v>
      </c>
      <c r="C70" s="64" t="s">
        <v>283</v>
      </c>
      <c r="D70" s="36">
        <v>43137</v>
      </c>
      <c r="E70" s="35" t="s">
        <v>269</v>
      </c>
      <c r="F70" s="37" t="s">
        <v>264</v>
      </c>
      <c r="G70" s="35">
        <v>250</v>
      </c>
      <c r="H70" s="55">
        <v>476</v>
      </c>
    </row>
    <row r="71" spans="1:8" x14ac:dyDescent="0.3">
      <c r="A71" s="42" t="s">
        <v>175</v>
      </c>
      <c r="B71" s="35" t="s">
        <v>20</v>
      </c>
      <c r="C71" s="64" t="s">
        <v>283</v>
      </c>
      <c r="D71" s="36">
        <v>43317</v>
      </c>
      <c r="E71" s="35" t="s">
        <v>269</v>
      </c>
      <c r="F71" s="37" t="s">
        <v>264</v>
      </c>
      <c r="G71" s="35">
        <v>250</v>
      </c>
      <c r="H71" s="55">
        <v>546</v>
      </c>
    </row>
    <row r="72" spans="1:8" x14ac:dyDescent="0.3">
      <c r="A72" s="42" t="s">
        <v>175</v>
      </c>
      <c r="B72" s="35" t="s">
        <v>20</v>
      </c>
      <c r="C72" s="64" t="s">
        <v>283</v>
      </c>
      <c r="D72" s="36">
        <v>43317</v>
      </c>
      <c r="E72" s="35" t="s">
        <v>267</v>
      </c>
      <c r="F72" s="37" t="s">
        <v>264</v>
      </c>
      <c r="G72" s="35">
        <v>430</v>
      </c>
      <c r="H72" s="55">
        <v>980</v>
      </c>
    </row>
    <row r="73" spans="1:8" x14ac:dyDescent="0.3">
      <c r="A73" s="42" t="s">
        <v>175</v>
      </c>
      <c r="B73" s="35" t="s">
        <v>20</v>
      </c>
      <c r="C73" s="64" t="s">
        <v>283</v>
      </c>
      <c r="D73" s="36">
        <v>43317</v>
      </c>
      <c r="E73" s="35" t="s">
        <v>268</v>
      </c>
      <c r="F73" s="37" t="s">
        <v>264</v>
      </c>
      <c r="G73" s="35">
        <v>230</v>
      </c>
      <c r="H73" s="55">
        <v>659</v>
      </c>
    </row>
    <row r="74" spans="1:8" x14ac:dyDescent="0.3">
      <c r="A74" s="42" t="s">
        <v>175</v>
      </c>
      <c r="B74" s="35" t="s">
        <v>20</v>
      </c>
      <c r="C74" s="64" t="s">
        <v>283</v>
      </c>
      <c r="D74" s="36">
        <v>43408</v>
      </c>
      <c r="E74" s="35" t="s">
        <v>269</v>
      </c>
      <c r="F74" s="37" t="s">
        <v>264</v>
      </c>
      <c r="G74" s="35">
        <v>250</v>
      </c>
      <c r="H74" s="55">
        <v>3858</v>
      </c>
    </row>
    <row r="75" spans="1:8" x14ac:dyDescent="0.3">
      <c r="A75" s="42" t="s">
        <v>153</v>
      </c>
      <c r="B75" s="35" t="s">
        <v>20</v>
      </c>
      <c r="C75" s="64" t="s">
        <v>283</v>
      </c>
      <c r="D75" s="36">
        <v>43198</v>
      </c>
      <c r="E75" s="35" t="s">
        <v>267</v>
      </c>
      <c r="F75" s="37" t="s">
        <v>264</v>
      </c>
      <c r="G75" s="35">
        <v>430</v>
      </c>
      <c r="H75" s="55">
        <v>544</v>
      </c>
    </row>
    <row r="76" spans="1:8" x14ac:dyDescent="0.3">
      <c r="A76" s="42" t="s">
        <v>153</v>
      </c>
      <c r="B76" s="35" t="s">
        <v>20</v>
      </c>
      <c r="C76" s="64" t="s">
        <v>283</v>
      </c>
      <c r="D76" s="36">
        <v>43198</v>
      </c>
      <c r="E76" s="35" t="s">
        <v>268</v>
      </c>
      <c r="F76" s="37" t="s">
        <v>264</v>
      </c>
      <c r="G76" s="35">
        <v>230</v>
      </c>
      <c r="H76" s="55">
        <v>318</v>
      </c>
    </row>
    <row r="77" spans="1:8" x14ac:dyDescent="0.3">
      <c r="A77" s="42" t="s">
        <v>153</v>
      </c>
      <c r="B77" s="35" t="s">
        <v>20</v>
      </c>
      <c r="C77" s="64" t="s">
        <v>283</v>
      </c>
      <c r="D77" s="36">
        <v>43328</v>
      </c>
      <c r="E77" s="35" t="s">
        <v>269</v>
      </c>
      <c r="F77" s="37" t="s">
        <v>264</v>
      </c>
      <c r="G77" s="35">
        <v>250</v>
      </c>
      <c r="H77" s="55">
        <v>504</v>
      </c>
    </row>
    <row r="78" spans="1:8" x14ac:dyDescent="0.3">
      <c r="A78" s="42" t="s">
        <v>153</v>
      </c>
      <c r="B78" s="35" t="s">
        <v>20</v>
      </c>
      <c r="C78" s="64" t="s">
        <v>283</v>
      </c>
      <c r="D78" s="36">
        <v>43328</v>
      </c>
      <c r="E78" s="35" t="s">
        <v>267</v>
      </c>
      <c r="F78" s="37" t="s">
        <v>264</v>
      </c>
      <c r="G78" s="35">
        <v>430</v>
      </c>
      <c r="H78" s="55">
        <v>491</v>
      </c>
    </row>
    <row r="79" spans="1:8" x14ac:dyDescent="0.3">
      <c r="A79" s="42" t="s">
        <v>153</v>
      </c>
      <c r="B79" s="35" t="s">
        <v>20</v>
      </c>
      <c r="C79" s="64" t="s">
        <v>283</v>
      </c>
      <c r="D79" s="36">
        <v>43328</v>
      </c>
      <c r="E79" s="35" t="s">
        <v>268</v>
      </c>
      <c r="F79" s="37" t="s">
        <v>264</v>
      </c>
      <c r="G79" s="35">
        <v>230</v>
      </c>
      <c r="H79" s="55">
        <v>302</v>
      </c>
    </row>
    <row r="80" spans="1:8" x14ac:dyDescent="0.3">
      <c r="A80" s="42" t="s">
        <v>153</v>
      </c>
      <c r="B80" s="35" t="s">
        <v>20</v>
      </c>
      <c r="C80" s="64" t="s">
        <v>283</v>
      </c>
      <c r="D80" s="36">
        <v>43415</v>
      </c>
      <c r="E80" s="35" t="s">
        <v>267</v>
      </c>
      <c r="F80" s="37" t="s">
        <v>264</v>
      </c>
      <c r="G80" s="35">
        <v>430</v>
      </c>
      <c r="H80" s="55">
        <v>509</v>
      </c>
    </row>
    <row r="81" spans="1:8" x14ac:dyDescent="0.3">
      <c r="A81" s="42" t="s">
        <v>153</v>
      </c>
      <c r="B81" s="35" t="s">
        <v>20</v>
      </c>
      <c r="C81" s="64" t="s">
        <v>283</v>
      </c>
      <c r="D81" s="36">
        <v>43415</v>
      </c>
      <c r="E81" s="35" t="s">
        <v>268</v>
      </c>
      <c r="F81" s="37" t="s">
        <v>264</v>
      </c>
      <c r="G81" s="35">
        <v>230</v>
      </c>
      <c r="H81" s="55">
        <v>325</v>
      </c>
    </row>
    <row r="82" spans="1:8" x14ac:dyDescent="0.3">
      <c r="A82" s="42" t="s">
        <v>176</v>
      </c>
      <c r="B82" s="35" t="s">
        <v>19</v>
      </c>
      <c r="C82" s="64" t="s">
        <v>283</v>
      </c>
      <c r="D82" s="36">
        <v>43142</v>
      </c>
      <c r="E82" s="35" t="s">
        <v>265</v>
      </c>
      <c r="F82" s="37" t="s">
        <v>264</v>
      </c>
      <c r="G82" s="35">
        <v>20</v>
      </c>
      <c r="H82" s="55">
        <v>26</v>
      </c>
    </row>
    <row r="83" spans="1:8" x14ac:dyDescent="0.3">
      <c r="A83" s="59" t="s">
        <v>203</v>
      </c>
      <c r="B83" s="60" t="s">
        <v>19</v>
      </c>
      <c r="C83" s="65" t="s">
        <v>283</v>
      </c>
      <c r="D83" s="61">
        <v>43142</v>
      </c>
      <c r="E83" s="60" t="s">
        <v>265</v>
      </c>
      <c r="F83" s="62" t="s">
        <v>264</v>
      </c>
      <c r="G83" s="60">
        <v>20</v>
      </c>
      <c r="H83" s="63">
        <v>75</v>
      </c>
    </row>
    <row r="10000" spans="52:52" hidden="1" x14ac:dyDescent="0.3">
      <c r="AZ10000" s="1">
        <v>1</v>
      </c>
    </row>
  </sheetData>
  <sortState xmlns:xlrd2="http://schemas.microsoft.com/office/spreadsheetml/2017/richdata2" ref="A2:K43">
    <sortCondition ref="D2"/>
  </sortState>
  <pageMargins left="0.75" right="0.75" top="1" bottom="1" header="0.5" footer="0.5"/>
  <pageSetup paperSize="9" scale="84" orientation="portrait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ublishStartDate xmlns="7c9e7d92-4d2e-4d6f-8ea5-12e4091e13b4" xsi:nil="true"/>
    <OrderIndex xmlns="7c9e7d92-4d2e-4d6f-8ea5-12e4091e13b4">5</OrderIndex>
    <Description xmlns="7c9e7d92-4d2e-4d6f-8ea5-12e4091e13b4"/>
    <ToPublish xmlns="7c9e7d92-4d2e-4d6f-8ea5-12e4091e13b4">true</ToPublish>
    <PublishEndDate xmlns="7c9e7d92-4d2e-4d6f-8ea5-12e4091e13b4" xsi:nil="true"/>
    <FileGroup xmlns="7c9e7d92-4d2e-4d6f-8ea5-12e4091e13b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קבצים להורדה" ma:contentTypeID="0x0101009B062CC07971A94494097F37B7CF51C700784E5B963326094D8DB945BA6C55CBF5" ma:contentTypeVersion="13" ma:contentTypeDescription="" ma:contentTypeScope="" ma:versionID="fac5027a146bf3aa23d6446a68e1f3ea">
  <xsd:schema xmlns:xsd="http://www.w3.org/2001/XMLSchema" xmlns:p="http://schemas.microsoft.com/office/2006/metadata/properties" xmlns:ns2="7c9e7d92-4d2e-4d6f-8ea5-12e4091e13b4" targetNamespace="http://schemas.microsoft.com/office/2006/metadata/properties" ma:root="true" ma:fieldsID="99fb9593dcf83a77c84c551a3cf84875" ns2:_="">
    <xsd:import namespace="7c9e7d92-4d2e-4d6f-8ea5-12e4091e13b4"/>
    <xsd:element name="properties">
      <xsd:complexType>
        <xsd:sequence>
          <xsd:element name="documentManagement">
            <xsd:complexType>
              <xsd:all>
                <xsd:element ref="ns2:Description"/>
                <xsd:element ref="ns2:FileGroup" minOccurs="0"/>
                <xsd:element ref="ns2:ToPublish" minOccurs="0"/>
                <xsd:element ref="ns2:PublishStartDate" minOccurs="0"/>
                <xsd:element ref="ns2:PublishEndDate" minOccurs="0"/>
                <xsd:element ref="ns2:OrderIndex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7c9e7d92-4d2e-4d6f-8ea5-12e4091e13b4" elementFormDefault="qualified">
    <xsd:import namespace="http://schemas.microsoft.com/office/2006/documentManagement/types"/>
    <xsd:element name="Description" ma:index="2" ma:displayName="תאור" ma:internalName="Description">
      <xsd:simpleType>
        <xsd:restriction base="dms:Note"/>
      </xsd:simpleType>
    </xsd:element>
    <xsd:element name="FileGroup" ma:index="3" nillable="true" ma:displayName="נושא המסמך" ma:list="1d967b34-d578-438a-8871-0342ca02cdc7" ma:internalName="FileGroup" ma:readOnly="false" ma:showField="Title" ma:web="7c9e7d92-4d2e-4d6f-8ea5-12e4091e13b4">
      <xsd:simpleType>
        <xsd:restriction base="dms:Lookup"/>
      </xsd:simpleType>
    </xsd:element>
    <xsd:element name="ToPublish" ma:index="4" nillable="true" ma:displayName="לפרסום" ma:default="1" ma:internalName="ToPublish">
      <xsd:simpleType>
        <xsd:restriction base="dms:Boolean"/>
      </xsd:simpleType>
    </xsd:element>
    <xsd:element name="PublishStartDate" ma:index="5" nillable="true" ma:displayName="תאריך תחילת פרסום" ma:format="DateTime" ma:internalName="PublishStartDate" ma:readOnly="false">
      <xsd:simpleType>
        <xsd:restriction base="dms:DateTime"/>
      </xsd:simpleType>
    </xsd:element>
    <xsd:element name="PublishEndDate" ma:index="6" nillable="true" ma:displayName="תאריך סיום פרסום" ma:format="DateTime" ma:internalName="PublishEndDate" ma:readOnly="false">
      <xsd:simpleType>
        <xsd:restriction base="dms:DateTime"/>
      </xsd:simpleType>
    </xsd:element>
    <xsd:element name="OrderIndex" ma:index="7" ma:displayName="סדר הצגה" ma:internalName="OrderIndex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סוג תוכן"/>
        <xsd:element ref="dc:title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09434421-5397-471A-826E-E255037787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D3A55E-DD14-4979-9363-EEEB7C98DD91}">
  <ds:schemaRefs>
    <ds:schemaRef ds:uri="http://purl.org/dc/dcmitype/"/>
    <ds:schemaRef ds:uri="7c9e7d92-4d2e-4d6f-8ea5-12e4091e13b4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F80E54F-1868-411F-BB1C-9E57F8A72E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9e7d92-4d2e-4d6f-8ea5-12e4091e13b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דיווח דיגומים</vt:lpstr>
      <vt:lpstr>דיווח חריגים</vt:lpstr>
      <vt:lpstr>תוצאות דיגום אסורים</vt:lpstr>
      <vt:lpstr>'דיווח דיגומים'!WPrint_TitlesW</vt:lpstr>
    </vt:vector>
  </TitlesOfParts>
  <Company>Water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שפכי מפעלים 2018</dc:title>
  <dc:creator>Yoni</dc:creator>
  <cp:lastModifiedBy>yohaic</cp:lastModifiedBy>
  <cp:lastPrinted>2019-03-10T15:14:44Z</cp:lastPrinted>
  <dcterms:created xsi:type="dcterms:W3CDTF">2014-07-02T11:46:06Z</dcterms:created>
  <dcterms:modified xsi:type="dcterms:W3CDTF">2020-11-16T08:12:41Z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0x0101009B062CC07971A94494097F37B7CF51C700784E5B963326094D8DB945BA6C55CBF5</vt:lpwstr>
  </property>
</Properties>
</file>